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2 Evidence Log" sheetId="2" state="visible" r:id="rId4"/>
  </sheets>
  <definedNames>
    <definedName function="false" hidden="true" localSheetId="1" name="_xlnm._FilterDatabase" vbProcedure="false">'B2 Evidence Log'!$A$4:$I$101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<sst xmlns="http://schemas.openxmlformats.org/spreadsheetml/2006/main" count="705" uniqueCount="329">
  <si>
    <t xml:space="preserve">B2 Evidence Pack — Summary</t>
  </si>
  <si>
    <t xml:space="preserve">As at 24 April 2026</t>
  </si>
  <si>
    <t xml:space="preserve">By status</t>
  </si>
  <si>
    <t xml:space="preserve">Status</t>
  </si>
  <si>
    <t xml:space="preserve">Count</t>
  </si>
  <si>
    <t xml:space="preserve">%</t>
  </si>
  <si>
    <t xml:space="preserve">Ready</t>
  </si>
  <si>
    <t xml:space="preserve">Partial</t>
  </si>
  <si>
    <t xml:space="preserve">Gap</t>
  </si>
  <si>
    <t xml:space="preserve">N/A</t>
  </si>
  <si>
    <t xml:space="preserve">By category</t>
  </si>
  <si>
    <t xml:space="preserve">Category</t>
  </si>
  <si>
    <t xml:space="preserve">Items</t>
  </si>
  <si>
    <t xml:space="preserve">Partial/Gap</t>
  </si>
  <si>
    <t xml:space="preserve">Systems Assurance &amp; Compliance</t>
  </si>
  <si>
    <t xml:space="preserve">Quality Control &amp; Assurance</t>
  </si>
  <si>
    <t xml:space="preserve">Business Continuity</t>
  </si>
  <si>
    <t xml:space="preserve">Employment Practice &amp; Human Rights</t>
  </si>
  <si>
    <t xml:space="preserve">Training &amp; Capability / Competence Assessment</t>
  </si>
  <si>
    <t xml:space="preserve">Working Hours</t>
  </si>
  <si>
    <t xml:space="preserve">Workplace Safety</t>
  </si>
  <si>
    <t xml:space="preserve">Occupational Health</t>
  </si>
  <si>
    <t xml:space="preserve">Site Security</t>
  </si>
  <si>
    <t xml:space="preserve">Environmental Management</t>
  </si>
  <si>
    <t xml:space="preserve">Carbon Management</t>
  </si>
  <si>
    <t xml:space="preserve">Selection &amp; Management of Sub-contractors</t>
  </si>
  <si>
    <t xml:space="preserve">Sourcing of Goods &amp; Products</t>
  </si>
  <si>
    <t xml:space="preserve">Use of Work Equipment, Vehicles &amp; Machines</t>
  </si>
  <si>
    <t xml:space="preserve">A M Water Services — Achilles UVDB B2 Evidence Pack</t>
  </si>
  <si>
    <t xml:space="preserve">As at 24 April 2026 · Audit expected June 2026 · Leanne Mason (director) / Sean Ashton (HSQE support)</t>
  </si>
  <si>
    <t xml:space="preserve">Qn</t>
  </si>
  <si>
    <t xml:space="preserve">B2 category</t>
  </si>
  <si>
    <t xml:space="preserve">Evidence item</t>
  </si>
  <si>
    <t xml:space="preserve">IMS document / note</t>
  </si>
  <si>
    <t xml:space="preserve">Action (if gap)</t>
  </si>
  <si>
    <t xml:space="preserve">Owner</t>
  </si>
  <si>
    <t xml:space="preserve">Target</t>
  </si>
  <si>
    <t xml:space="preserve">Notes</t>
  </si>
  <si>
    <t xml:space="preserve">1.1.1</t>
  </si>
  <si>
    <t xml:space="preserve">ISO 9001:2015 certificate</t>
  </si>
  <si>
    <t xml:space="preserve">ISO 9001 Certificate</t>
  </si>
  <si>
    <t xml:space="preserve">Aaron Mason</t>
  </si>
  <si>
    <t xml:space="preserve">ISO 14001:2015 certificate</t>
  </si>
  <si>
    <t xml:space="preserve">ISO 14001 Certificate</t>
  </si>
  <si>
    <t xml:space="preserve">ISO 45001:2018 certificate</t>
  </si>
  <si>
    <t xml:space="preserve">ISO 45001 Certificate</t>
  </si>
  <si>
    <t xml:space="preserve">1.1.2</t>
  </si>
  <si>
    <t xml:space="preserve">CDM Policy / Procedures</t>
  </si>
  <si>
    <t xml:space="preserve">APP_10 L2 CDM 2015 + policy framework in POL_HSQE series</t>
  </si>
  <si>
    <t xml:space="preserve">Sean Ashton</t>
  </si>
  <si>
    <t xml:space="preserve">Construction Phase Plan (if used)</t>
  </si>
  <si>
    <t xml:space="preserve">Site-specific CPP produced per contract; generic template held</t>
  </si>
  <si>
    <t xml:space="preserve">Produce CPP template / example and file as evidence</t>
  </si>
  <si>
    <t xml:space="preserve">Jason May</t>
  </si>
  <si>
    <t xml:space="preserve">15/05/2026</t>
  </si>
  <si>
    <t xml:space="preserve">1.1.3</t>
  </si>
  <si>
    <t xml:space="preserve">Waste Carrier Licence</t>
  </si>
  <si>
    <t xml:space="preserve">Waste Carrier Registration</t>
  </si>
  <si>
    <t xml:space="preserve">1.1.4</t>
  </si>
  <si>
    <t xml:space="preserve">Goods Vehicle Operator's Licence</t>
  </si>
  <si>
    <t xml:space="preserve">FORS membership</t>
  </si>
  <si>
    <t xml:space="preserve">Not currently held — AMWS is evaluating DVSA Earned Recognition instead (APP_10 L52a)</t>
  </si>
  <si>
    <t xml:space="preserve">Disclose to auditor; reference monitoring status</t>
  </si>
  <si>
    <t xml:space="preserve">1.1.5</t>
  </si>
  <si>
    <t xml:space="preserve">Logistics RA / Fleet tracking</t>
  </si>
  <si>
    <t xml:space="preserve">Fleet telematics in place; RA covers driving (RA_HO_12 Driving for Work)</t>
  </si>
  <si>
    <t xml:space="preserve">Document fleet-management / tracking system formally as evidence page</t>
  </si>
  <si>
    <t xml:space="preserve">31/05/2026</t>
  </si>
  <si>
    <t xml:space="preserve">1.2.1</t>
  </si>
  <si>
    <t xml:space="preserve">Quality policy statement</t>
  </si>
  <si>
    <t xml:space="preserve">POL_HSQE_20 — Quality Policy Statement</t>
  </si>
  <si>
    <t xml:space="preserve">Quality responsibilities document</t>
  </si>
  <si>
    <t xml:space="preserve">MAN_01a — Roles &amp; Responsibilities</t>
  </si>
  <si>
    <t xml:space="preserve">Quality Management System</t>
  </si>
  <si>
    <t xml:space="preserve">MAN_01 — IMS Manual (scope includes QMS under ISO 9001)</t>
  </si>
  <si>
    <t xml:space="preserve">1.2.2</t>
  </si>
  <si>
    <t xml:space="preserve">Document control procedure</t>
  </si>
  <si>
    <t xml:space="preserve">SOP 4.6 — Document Control + SOP 4.7 — Control of Records</t>
  </si>
  <si>
    <t xml:space="preserve">Quality plan (if used)</t>
  </si>
  <si>
    <t xml:space="preserve">Not used as a standalone QP — quality requirements are embedded in MS / SOPs / contract-specific RAMS</t>
  </si>
  <si>
    <t xml:space="preserve">Disclose — explain QMS delivered via IMS process framework, not separate QP</t>
  </si>
  <si>
    <t xml:space="preserve">Inspection &amp; Test Plan (if used)</t>
  </si>
  <si>
    <t xml:space="preserve">Not used formally — inspections are per MS / van checks</t>
  </si>
  <si>
    <t xml:space="preserve">Disclose — consider producing a generic ITP template for 1.2 hour investment</t>
  </si>
  <si>
    <t xml:space="preserve">Snagging inspection record</t>
  </si>
  <si>
    <t xml:space="preserve">QA_FM_07.0 Hygiene Audit + QA_FM_07.1 Van / Site Water-Quality Audit + client handover records</t>
  </si>
  <si>
    <t xml:space="preserve">Collect recent 3-6 examples</t>
  </si>
  <si>
    <t xml:space="preserve">1.2.3</t>
  </si>
  <si>
    <t xml:space="preserve">ISO 27001 certificate (if held)</t>
  </si>
  <si>
    <t xml:space="preserve">Not held — AMWS is small; IT security managed via policy + external IT support</t>
  </si>
  <si>
    <t xml:space="preserve">Disclose; see IT security policy row below</t>
  </si>
  <si>
    <t xml:space="preserve">Leanne Mason</t>
  </si>
  <si>
    <t xml:space="preserve">IT Security Policy</t>
  </si>
  <si>
    <t xml:space="preserve">**Gap** — AMWS does not currently have a standalone IT security policy. Close-to-audit priority.</t>
  </si>
  <si>
    <t xml:space="preserve">Draft IT security policy aligned to ISO 27001 Annex A controls (5-8 hrs)</t>
  </si>
  <si>
    <t xml:space="preserve">1.2.4</t>
  </si>
  <si>
    <t xml:space="preserve">Internal audit schedule</t>
  </si>
  <si>
    <t xml:space="preserve">APP_20 — Internal Audits Programme</t>
  </si>
  <si>
    <t xml:space="preserve">Examples of internal / site audits</t>
  </si>
  <si>
    <t xml:space="preserve">16 × IA202501–16 audit reports</t>
  </si>
  <si>
    <t xml:space="preserve">Have 2-3 strongest examples pre-selected (Context &amp; Leadership, Operations, Env)</t>
  </si>
  <si>
    <t xml:space="preserve">1.2.5</t>
  </si>
  <si>
    <t xml:space="preserve">Non-conformance reports + NC log</t>
  </si>
  <si>
    <t xml:space="preserve">APP_21 — NC Register + 23 × CAR-2025</t>
  </si>
  <si>
    <t xml:space="preserve">Evidence of assessment of audit NCs</t>
  </si>
  <si>
    <t xml:space="preserve">Management Review minutes + KPIs (APP_11) + Improvement register (IAF-2025-001 etc.)</t>
  </si>
  <si>
    <t xml:space="preserve">Pull Sept 2025 MRM minutes showing CAR review</t>
  </si>
  <si>
    <t xml:space="preserve">1.3.1</t>
  </si>
  <si>
    <t xml:space="preserve">Business continuity plan / procedures</t>
  </si>
  <si>
    <t xml:space="preserve">APP_17 — Disaster Recovery &amp; Business Continuity Plan</t>
  </si>
  <si>
    <t xml:space="preserve">BCP test / review records</t>
  </si>
  <si>
    <t xml:space="preserve">**Gap** — no formal desktop exercise or test held yet (plan item 7.6 is scheduled for September 2026)</t>
  </si>
  <si>
    <t xml:space="preserve">Run a short desktop exercise with Aaron + Leanne before the audit; document the scenario, findings and any actions (2 hrs)</t>
  </si>
  <si>
    <t xml:space="preserve">1.4.1</t>
  </si>
  <si>
    <t xml:space="preserve">Anti-bribery and corruption policy</t>
  </si>
  <si>
    <t xml:space="preserve">POL_HSQE_04 — Anti-Bribery &amp; Corruption Policy</t>
  </si>
  <si>
    <t xml:space="preserve">1.4.2</t>
  </si>
  <si>
    <t xml:space="preserve">Training records</t>
  </si>
  <si>
    <t xml:space="preserve">APP_12 — Training Matrix + individual staff training records</t>
  </si>
  <si>
    <t xml:space="preserve">Three of four statutory certs expired — see Gap List. Fresh training certs for Jason &amp; Leanne before audit if possible.</t>
  </si>
  <si>
    <t xml:space="preserve">1.4.3</t>
  </si>
  <si>
    <t xml:space="preserve">Right-to-work procedure</t>
  </si>
  <si>
    <t xml:space="preserve">**Partial** — POL_HSQE_17 (Illegal Workers) covers the policy. A formal RTW-check procedure is not separately documented.</t>
  </si>
  <si>
    <t xml:space="preserve">Draft a short RTW procedure (1-2 hrs) and hold as HR process record</t>
  </si>
  <si>
    <t xml:space="preserve">1.4.4</t>
  </si>
  <si>
    <t xml:space="preserve">Sample personnel files incl. RTW (redacted)</t>
  </si>
  <si>
    <t xml:space="preserve">Held by Leanne; not on IMS site (confidentiality)</t>
  </si>
  <si>
    <t xml:space="preserve">Pre-select 2 redacted samples to show auditor</t>
  </si>
  <si>
    <t xml:space="preserve">before audit</t>
  </si>
  <si>
    <t xml:space="preserve">1.4.5</t>
  </si>
  <si>
    <t xml:space="preserve">Modern Slavery Act (2015) policy statement</t>
  </si>
  <si>
    <t xml:space="preserve">POL_HSQE_03 — Anti-Slavery &amp; Human Trafficking Policy</t>
  </si>
  <si>
    <t xml:space="preserve">1.5.1</t>
  </si>
  <si>
    <t xml:space="preserve">Signed new-starter / site induction records</t>
  </si>
  <si>
    <t xml:space="preserve">Induction Process Procedure (IPP001) + acknowledgement sheet (Van Packs)</t>
  </si>
  <si>
    <t xml:space="preserve">Ensure most-recent signed inductions are in file — sample size 3 minimum</t>
  </si>
  <si>
    <t xml:space="preserve">Induction training checklist / content guide</t>
  </si>
  <si>
    <t xml:space="preserve">IPP001 — Induction Process Procedure</t>
  </si>
  <si>
    <t xml:space="preserve">1.5.2</t>
  </si>
  <si>
    <t xml:space="preserve">Job descriptions / competency matrix</t>
  </si>
  <si>
    <t xml:space="preserve">JD001–004 + APP_12 Training Matrix + APP_13 Tickets &amp; Qualifications</t>
  </si>
  <si>
    <t xml:space="preserve">1.5.3</t>
  </si>
  <si>
    <t xml:space="preserve">Training matrix / monitoring system</t>
  </si>
  <si>
    <t xml:space="preserve">APP_12 — Training Matrix</t>
  </si>
  <si>
    <t xml:space="preserve">Sample training records / certificates / licences</t>
  </si>
  <si>
    <t xml:space="preserve">Staff Training Records + statutory certificate PDFs</t>
  </si>
  <si>
    <t xml:space="preserve">Three statutory certs expired (Fire Marshal x2, First Aid x1). See Gap List; book replacement courses.</t>
  </si>
  <si>
    <t xml:space="preserve">1.6.1</t>
  </si>
  <si>
    <t xml:space="preserve">Time sheets</t>
  </si>
  <si>
    <t xml:space="preserve">HR_FM_09 Timesheet + HR_FM_12 Lorry &amp; Support Staff Timesheet + QA_FM_09 Monthly Van Check</t>
  </si>
  <si>
    <t xml:space="preserve">Sample 3 months of completed sheets</t>
  </si>
  <si>
    <t xml:space="preserve">Fatigue risk assessment</t>
  </si>
  <si>
    <t xml:space="preserve">**Gap** — fatigue RA not currently documented as a standalone assessment.</t>
  </si>
  <si>
    <t xml:space="preserve">Add a fatigue RA to the Home/Office RA set (RA_HO) — 2 hrs</t>
  </si>
  <si>
    <t xml:space="preserve">Opt-out agreement forms</t>
  </si>
  <si>
    <t xml:space="preserve">Working Time Regulations 1998 opt-outs held by Leanne; template not on IMS</t>
  </si>
  <si>
    <t xml:space="preserve">Upload blank opt-out template as a form (HR_FM_xx)</t>
  </si>
  <si>
    <t xml:space="preserve">1.7.1</t>
  </si>
  <si>
    <t xml:space="preserve">Competent H&amp;S support (internal or external)</t>
  </si>
  <si>
    <t xml:space="preserve">Sean Ashton (HSQE Consultant, Onyx Operations) — external competent person — NEBOSH certificate on file</t>
  </si>
  <si>
    <t xml:space="preserve">1.7.2</t>
  </si>
  <si>
    <t xml:space="preserve">Register of legislation</t>
  </si>
  <si>
    <t xml:space="preserve">APP_10 — Legal &amp; Compliance Register (Rev 3, April 2026 — 72 items)</t>
  </si>
  <si>
    <t xml:space="preserve">H&amp;S policy statement</t>
  </si>
  <si>
    <t xml:space="preserve">POL_HSQE_16 — Health &amp; Safety Policy Statement</t>
  </si>
  <si>
    <t xml:space="preserve">H&amp;S responsibilities document</t>
  </si>
  <si>
    <t xml:space="preserve">1.7.3</t>
  </si>
  <si>
    <t xml:space="preserve">Senior management safety tours / audits</t>
  </si>
  <si>
    <t xml:space="preserve">**Gap** — no formal scheduled safety-tour record by directors</t>
  </si>
  <si>
    <t xml:space="preserve">Schedule a director site-tour per quarter; log each with date / site / observations (template in 1 hr)</t>
  </si>
  <si>
    <t xml:space="preserve">1.7.4</t>
  </si>
  <si>
    <t xml:space="preserve">Risk assessment procedure</t>
  </si>
  <si>
    <t xml:space="preserve">POL_HSQE_21 — Risk Assessment Policy + SOP 3.1 — Risk Identification</t>
  </si>
  <si>
    <t xml:space="preserve">Design risk assessment</t>
  </si>
  <si>
    <t xml:space="preserve">AMWS does not undertake design — ISO 9001:2015 Clause 8.3 formally excluded (see MAN_01 Section 2.2)</t>
  </si>
  <si>
    <t xml:space="preserve">Cite the exclusion to the auditor</t>
  </si>
  <si>
    <t xml:space="preserve">1.7.5</t>
  </si>
  <si>
    <t xml:space="preserve">Site-specific RA &amp; method statement</t>
  </si>
  <si>
    <t xml:space="preserve">Van Packs — 22 field RAs (RA01–25) + 32 method statements (MS Section 2 + 3)</t>
  </si>
  <si>
    <t xml:space="preserve">Generic RA &amp; method statement</t>
  </si>
  <si>
    <t xml:space="preserve">Van Packs — Section 2 generic MSs + Home/Office RAs (RA_HO_01–17)</t>
  </si>
  <si>
    <t xml:space="preserve">1.7.6</t>
  </si>
  <si>
    <t xml:space="preserve">Permit to Work documentation</t>
  </si>
  <si>
    <t xml:space="preserve">**Partial** — permits referenced in MS 3.3 Excavation (permit to dig) but no generic PTW template</t>
  </si>
  <si>
    <t xml:space="preserve">Produce a generic PTW template (excavation / hot work / confined space) — 2 hrs</t>
  </si>
  <si>
    <t xml:space="preserve">RAMS briefing records</t>
  </si>
  <si>
    <t xml:space="preserve">Acknowledgement Sheet (Van Packs) + site briefings</t>
  </si>
  <si>
    <t xml:space="preserve">Sample 3 most-recent briefing records</t>
  </si>
  <si>
    <t xml:space="preserve">Safety communication (toolbox talks)</t>
  </si>
  <si>
    <t xml:space="preserve">**Gap** — no standing toolbox-talk schedule or records found</t>
  </si>
  <si>
    <t xml:space="preserve">Introduce monthly TBT programme; first three TBTs pre-audit; template + log (3 hrs)</t>
  </si>
  <si>
    <t xml:space="preserve">1.7.7</t>
  </si>
  <si>
    <t xml:space="preserve">PPE procedure</t>
  </si>
  <si>
    <t xml:space="preserve">POL_HSQE_19 — PPE Policy + SOP 8.4 — PPE</t>
  </si>
  <si>
    <t xml:space="preserve">Signed PPE register / record</t>
  </si>
  <si>
    <t xml:space="preserve">HS_FM_11 PPE Request Form — issue records per individual</t>
  </si>
  <si>
    <t xml:space="preserve">Consolidate into a signed PPE issue register (Excel) — 1 hr</t>
  </si>
  <si>
    <t xml:space="preserve">1.7.8</t>
  </si>
  <si>
    <t xml:space="preserve">COSHH procedure</t>
  </si>
  <si>
    <t xml:space="preserve">SOP 8.5 — COSHH + POL_HSQE_08</t>
  </si>
  <si>
    <t xml:space="preserve">COSHH assessments</t>
  </si>
  <si>
    <t xml:space="preserve">24 × COSHH assessments (Rev 2, April 2026)</t>
  </si>
  <si>
    <t xml:space="preserve">Spill kits / bunding / COSHH control</t>
  </si>
  <si>
    <t xml:space="preserve">Van-pack spill kits + bunded fuel storage</t>
  </si>
  <si>
    <t xml:space="preserve">Physical evidence for site-audit element</t>
  </si>
  <si>
    <t xml:space="preserve">1.7.9</t>
  </si>
  <si>
    <t xml:space="preserve">First aid procedure, RA, certificates</t>
  </si>
  <si>
    <t xml:space="preserve">POL_HSQE_14 — First Aid + SOP 8.3 + RA_HO_16 + RA20 First Aid Needs (Van Packs)</t>
  </si>
  <si>
    <t xml:space="preserve">Leanne's Emergency First Aid cert expired 30/10/25 — rebook</t>
  </si>
  <si>
    <t xml:space="preserve">Fire / emergency arrangements + drill records</t>
  </si>
  <si>
    <t xml:space="preserve">APP_16 — Emergency Prep &amp; Response Matrix + APP_18 — Emergency Equipment Log + SOP 8.15 Fire</t>
  </si>
  <si>
    <t xml:space="preserve">Plan item 7.5 schedules fire-drill Oct; bring forward to pre-audit</t>
  </si>
  <si>
    <t xml:space="preserve">1.7.10</t>
  </si>
  <si>
    <t xml:space="preserve">Accident / incident / near-miss reporting</t>
  </si>
  <si>
    <t xml:space="preserve">SOP 8.1 — Accident, Incident &amp; Near-Miss + POL_HSQE_01 Accident Investigation + Incidents section</t>
  </si>
  <si>
    <t xml:space="preserve">Enforcement notices in last 5 years</t>
  </si>
  <si>
    <t xml:space="preserve">None received in the period — to be confirmed by director statement</t>
  </si>
  <si>
    <t xml:space="preserve">Written statement from Aaron pre-audit</t>
  </si>
  <si>
    <t xml:space="preserve">Accident statistics — last 4 years</t>
  </si>
  <si>
    <t xml:space="preserve">APP_22 — Accident Statistics Register</t>
  </si>
  <si>
    <t xml:space="preserve">Confirm register covers full 4-year window</t>
  </si>
  <si>
    <t xml:space="preserve">1.8.1</t>
  </si>
  <si>
    <t xml:space="preserve">OH responsibilities (internal or external)</t>
  </si>
  <si>
    <t xml:space="preserve">MAN_01a Roles &amp; Responsibilities — Sean Ashton / Aaron Mason share OH oversight</t>
  </si>
  <si>
    <t xml:space="preserve">Occupational health procedure</t>
  </si>
  <si>
    <t xml:space="preserve">SOP 8.7 — Health Surveillance</t>
  </si>
  <si>
    <t xml:space="preserve">Update SOP 8.7 to explicitly cover benzene (EH70) from COSHH_23</t>
  </si>
  <si>
    <t xml:space="preserve">OH screening / monitoring records</t>
  </si>
  <si>
    <t xml:space="preserve">HAVS monitoring, benzene surveillance (now triggered)</t>
  </si>
  <si>
    <t xml:space="preserve">Activate 6-monthly benzene surveillance (per APP_05 R-06); at least baseline record before audit</t>
  </si>
  <si>
    <t xml:space="preserve">Alcohol &amp; drug policy</t>
  </si>
  <si>
    <t xml:space="preserve">POL_HSQE_02 — Alcohol &amp; Drugs Policy</t>
  </si>
  <si>
    <t xml:space="preserve">Employee Assistance Programme (EAP)</t>
  </si>
  <si>
    <t xml:space="preserve">**Gap** — no EAP in place</t>
  </si>
  <si>
    <t xml:space="preserve">Decision needed: enrol in a low-cost EAP (e.g. Health Assured, Vitality, or local provider) OR disclose absence with documented rationale</t>
  </si>
  <si>
    <t xml:space="preserve">Mental Health First Aid certificates</t>
  </si>
  <si>
    <t xml:space="preserve">Jason May (EXP 07/11/2026) + Leanne Mason (EXP 13/11/2026) — on file</t>
  </si>
  <si>
    <t xml:space="preserve">Mental Health policy</t>
  </si>
  <si>
    <t xml:space="preserve">**Gap** — not currently a standalone policy (touched on in POL_HSQE_26 Welfare)</t>
  </si>
  <si>
    <t xml:space="preserve">Draft a short Mental Health &amp; Wellbeing policy (2 hrs) — referencing existing MHFA cover and EAP decision</t>
  </si>
  <si>
    <t xml:space="preserve">1.9.1</t>
  </si>
  <si>
    <t xml:space="preserve">Security arrangements (CCTV / guards etc.)</t>
  </si>
  <si>
    <t xml:space="preserve">AMWS site work is temporary / public-highway based; no fixed-site security; typical arrangements are site-specific fencing + client arrangements on live-main work</t>
  </si>
  <si>
    <t xml:space="preserve">Document the approach as a short paragraph so the auditor sees it's a considered position</t>
  </si>
  <si>
    <t xml:space="preserve">SIA licences</t>
  </si>
  <si>
    <t xml:space="preserve">N/A — no security personnel employed by AMWS</t>
  </si>
  <si>
    <t xml:space="preserve">Confirm to auditor</t>
  </si>
  <si>
    <t xml:space="preserve">1.10.1</t>
  </si>
  <si>
    <t xml:space="preserve">Environmental policy statement</t>
  </si>
  <si>
    <t xml:space="preserve">POL_HSQE_10 — Environmental Policy</t>
  </si>
  <si>
    <t xml:space="preserve">EMS / manual</t>
  </si>
  <si>
    <t xml:space="preserve">MAN_01 — IMS Manual (ISO 14001 scope)</t>
  </si>
  <si>
    <t xml:space="preserve">Qualified environmental support</t>
  </si>
  <si>
    <t xml:space="preserve">Sean Ashton — NEBOSH-certified HSQE; external competent support</t>
  </si>
  <si>
    <t xml:space="preserve">1.10.2</t>
  </si>
  <si>
    <t xml:space="preserve">Legislation register</t>
  </si>
  <si>
    <t xml:space="preserve">APP_10 — Legal &amp; Compliance Register (72 items incl. 8 environmental L26–L32a)</t>
  </si>
  <si>
    <t xml:space="preserve">Aspects &amp; impacts register</t>
  </si>
  <si>
    <t xml:space="preserve">APP_06 — Aspect Identification Log</t>
  </si>
  <si>
    <t xml:space="preserve">1.10.3</t>
  </si>
  <si>
    <t xml:space="preserve">Environmental audit / inspection records</t>
  </si>
  <si>
    <t xml:space="preserve">IA202507 — Environmental Management internal audit</t>
  </si>
  <si>
    <t xml:space="preserve">1.10.4</t>
  </si>
  <si>
    <t xml:space="preserve">Waste management procedure / policy</t>
  </si>
  <si>
    <t xml:space="preserve">SOP 9.4 — Management of Waste + SOP 9.5 — Hazardous Waste</t>
  </si>
  <si>
    <t xml:space="preserve">Recycling initiatives</t>
  </si>
  <si>
    <t xml:space="preserve">Skip-hire with segregation; scrap metal diverted from landfill; electronic waste via approved recycler</t>
  </si>
  <si>
    <t xml:space="preserve">Document current initiatives as a short page (1 hr)</t>
  </si>
  <si>
    <t xml:space="preserve">Waste Carrier Registration Certificate (valid to 12/08/2028)</t>
  </si>
  <si>
    <t xml:space="preserve">Waste Transfer Notes</t>
  </si>
  <si>
    <t xml:space="preserve">Retained by Leanne per transaction; 3-year retention per duty-of-care</t>
  </si>
  <si>
    <t xml:space="preserve">Sample 3-5 recent WTNs to have ready</t>
  </si>
  <si>
    <t xml:space="preserve">1.10.5</t>
  </si>
  <si>
    <t xml:space="preserve">Spill response arrangements / equipment</t>
  </si>
  <si>
    <t xml:space="preserve">Van-pack spill kits + spill-response reference in COSHH assessments (Section 8) + SOP 5.4 Emergency Preparedness</t>
  </si>
  <si>
    <t xml:space="preserve">1.11.1</t>
  </si>
  <si>
    <t xml:space="preserve">Carbon footprint recording</t>
  </si>
  <si>
    <t xml:space="preserve">**Gap** — no formal carbon-footprint record currently produced</t>
  </si>
  <si>
    <t xml:space="preserve">Produce a Scope 1 / 2 carbon statement using fuel records + electricity bills for 2025 (4-6 hrs). Even a first-cut baseline satisfies the 'evidence of recording' test.</t>
  </si>
  <si>
    <t xml:space="preserve">Sustainability / CSR report</t>
  </si>
  <si>
    <t xml:space="preserve">POL_HSQE_07 — Corporate Social Responsibility covers the CSR statement; no annual report produced</t>
  </si>
  <si>
    <t xml:space="preserve">Draft a 1-page annual sustainability note for 2025 covering waste segregation, fleet efficiency, community engagement (1-2 hrs)</t>
  </si>
  <si>
    <t xml:space="preserve">Sustainability objectives and targets</t>
  </si>
  <si>
    <t xml:space="preserve">APP_11 — HSQE Objectives &amp; KPIs Register includes environmental KPIs</t>
  </si>
  <si>
    <t xml:space="preserve">Elevate 2-3 environmental KPIs to explicit 'sustainability objectives' with named targets (30 min)</t>
  </si>
  <si>
    <t xml:space="preserve">1.12.1</t>
  </si>
  <si>
    <t xml:space="preserve">JD / details of person responsible for supplier selection</t>
  </si>
  <si>
    <t xml:space="preserve">MAN_01a Roles &amp; Responsibilities — Leanne Mason leads supplier / subcontractor selection</t>
  </si>
  <si>
    <t xml:space="preserve">Pre-qualification / subcontractor procedure</t>
  </si>
  <si>
    <t xml:space="preserve">SOP 5.3 — Supplier Evaluation &amp; Approval</t>
  </si>
  <si>
    <t xml:space="preserve">Pre-qualification questionnaire (PQQ)</t>
  </si>
  <si>
    <t xml:space="preserve">32 × Supplier PQQs (one per approved supplier)</t>
  </si>
  <si>
    <t xml:space="preserve">1.12.2</t>
  </si>
  <si>
    <t xml:space="preserve">Approved suppliers list</t>
  </si>
  <si>
    <t xml:space="preserve">APP_19 — Approved Supplier List</t>
  </si>
  <si>
    <t xml:space="preserve">Supplier / subcontractor monitoring</t>
  </si>
  <si>
    <t xml:space="preserve">32 × Supplier Annual Reviews (SARs) per supplier — **OVERDUE** (Sept 2025)</t>
  </si>
  <si>
    <t xml:space="preserve">**BLOCKING** — All 32 SARs must be refreshed before the Achilles audit. Bulk email template + chase. Est. 1 hr per supplier. 32 hrs.</t>
  </si>
  <si>
    <t xml:space="preserve">1.13.1</t>
  </si>
  <si>
    <t xml:space="preserve">CFSI (Counterfeit, Fraudulent, Suspect Items) — nuclear only</t>
  </si>
  <si>
    <t xml:space="preserve">N/A — AMWS does not work in nuclear sector</t>
  </si>
  <si>
    <t xml:space="preserve">1.13.2</t>
  </si>
  <si>
    <t xml:space="preserve">Chain of custody (FSC timber etc.)</t>
  </si>
  <si>
    <t xml:space="preserve">Limited timber use; any shoring boards sourced from established UK builders' merchants</t>
  </si>
  <si>
    <t xml:space="preserve">Request FSC certificates from Jewson and any other timber suppliers for supplier file</t>
  </si>
  <si>
    <t xml:space="preserve">1.13.3</t>
  </si>
  <si>
    <t xml:space="preserve">Anti-bribery methods in supply chain</t>
  </si>
  <si>
    <t xml:space="preserve">POL_HSQE_04 — Anti-Bribery &amp; Corruption Policy — PQQ includes anti-bribery declaration</t>
  </si>
  <si>
    <t xml:space="preserve">1.13.4</t>
  </si>
  <si>
    <t xml:space="preserve">Modern slavery in supply chain</t>
  </si>
  <si>
    <t xml:space="preserve">POL_HSQE_03 — Anti-Slavery &amp; Human Trafficking Policy + PQQ declaration</t>
  </si>
  <si>
    <t xml:space="preserve">1.14.1</t>
  </si>
  <si>
    <t xml:space="preserve">Calibration / PAT records</t>
  </si>
  <si>
    <t xml:space="preserve">APP_14 — Calibration &amp; Equipment Maintenance Log</t>
  </si>
  <si>
    <t xml:space="preserve">Confirm PAT test records ≤12 months old</t>
  </si>
  <si>
    <t xml:space="preserve">Maintenance plans for plant / equipment</t>
  </si>
  <si>
    <t xml:space="preserve">APP_14 + HS_FM_26 PUWER Register</t>
  </si>
  <si>
    <t xml:space="preserve">Inspector qualifications</t>
  </si>
  <si>
    <t xml:space="preserve">LOLER-competent persons documented in APP_12 Training Matrix; external thorough-examiner contracted where required</t>
  </si>
  <si>
    <t xml:space="preserve">Collate LOLER / statutory inspector evidence on one page</t>
  </si>
  <si>
    <t xml:space="preserve">Thorough inspection records (LOLER etc.)</t>
  </si>
  <si>
    <t xml:space="preserve">LOLER 6-monthly TE certificates on file per asset</t>
  </si>
  <si>
    <t xml:space="preserve">Recent 3 TE certs ready to show</t>
  </si>
  <si>
    <t xml:space="preserve">Hired-equipment suitability check</t>
  </si>
  <si>
    <t xml:space="preserve">Pre-hire checks via supplier PQQ (HSE Jewson, GAP, Speedy etc.); on-delivery inspection per driver handbook</t>
  </si>
  <si>
    <t xml:space="preserve">Document a hired-equipment check procedure / checklist (1 hr)</t>
  </si>
  <si>
    <t xml:space="preserve">Pre-use / weekly inspection examples</t>
  </si>
  <si>
    <t xml:space="preserve">QA_FM_08 Weekly Van Check + QA_FM_09 Monthly Van Check + daily plant checks</t>
  </si>
  <si>
    <t xml:space="preserve">Sample 3-5 recent completed check sheets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</si>
</sst>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E3A5F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3"/>
      <color rgb="FF1E3A5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B5E20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F57F17"/>
      <name val="Arial"/>
      <family val="0"/>
      <charset val="1"/>
    </font>
    <font>
      <b val="true"/>
      <sz val="11"/>
      <color rgb="FFB71C1C"/>
      <name val="Arial"/>
      <family val="0"/>
      <charset val="1"/>
    </font>
    <font>
      <b val="true"/>
      <sz val="11"/>
      <color rgb="FF616161"/>
      <name val="Arial"/>
      <family val="0"/>
      <charset val="1"/>
    </font>
    <font>
      <sz val="10"/>
      <name val="Arial"/>
      <family val="0"/>
      <charset val="1"/>
    </font>
    <font>
      <b val="true"/>
      <sz val="16"/>
      <color rgb="FF1E3A5F"/>
      <name val="Arial"/>
      <family val="0"/>
      <charset val="1"/>
    </font>
    <font>
      <i val="true"/>
      <sz val="10"/>
      <color rgb="FF555555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E3A5F"/>
        <bgColor rgb="FF333399"/>
      </patternFill>
    </fill>
    <fill>
      <patternFill patternType="solid">
        <fgColor rgb="FFC8E6C9"/>
        <bgColor rgb="FFE0E0E0"/>
      </patternFill>
    </fill>
    <fill>
      <patternFill patternType="solid">
        <fgColor rgb="FFFFF9C4"/>
        <bgColor rgb="FFFFFF99"/>
      </patternFill>
    </fill>
    <fill>
      <patternFill patternType="solid">
        <fgColor rgb="FFFFCDD2"/>
        <bgColor rgb="FFE0E0E0"/>
      </patternFill>
    </fill>
    <fill>
      <patternFill patternType="solid">
        <fgColor rgb="FFEEEEEE"/>
        <bgColor rgb="FFE0E0E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ill>
        <patternFill patternType="solid">
          <fgColor rgb="FF1E3A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8E6C9"/>
          <bgColor rgb="FF000000"/>
        </patternFill>
      </fill>
    </dxf>
    <dxf>
      <fill>
        <patternFill patternType="solid">
          <fgColor rgb="FFEEEEEE"/>
          <bgColor rgb="FF000000"/>
        </patternFill>
      </fill>
    </dxf>
    <dxf>
      <fill>
        <patternFill patternType="solid">
          <fgColor rgb="FFFFCDD2"/>
          <bgColor rgb="FF000000"/>
        </patternFill>
      </fill>
    </dxf>
    <dxf>
      <fill>
        <patternFill patternType="solid">
          <fgColor rgb="FFFFF9C4"/>
          <bgColor rgb="FF000000"/>
        </patternFill>
      </fill>
    </dxf>
    <dxf>
      <fill>
        <patternFill patternType="solid">
          <fgColor rgb="FF1B5E20"/>
          <bgColor rgb="FF000000"/>
        </patternFill>
      </fill>
    </dxf>
    <dxf>
      <fill>
        <patternFill patternType="solid">
          <fgColor rgb="FF616161"/>
          <bgColor rgb="FF000000"/>
        </patternFill>
      </fill>
    </dxf>
    <dxf>
      <fill>
        <patternFill patternType="solid">
          <fgColor rgb="FFB71C1C"/>
          <bgColor rgb="FF000000"/>
        </patternFill>
      </fill>
    </dxf>
    <dxf>
      <fill>
        <patternFill patternType="solid">
          <fgColor rgb="FFF57F17"/>
          <bgColor rgb="FF000000"/>
        </patternFill>
      </fill>
    </dxf>
    <dxf>
      <font>
        <name val="Arial"/>
        <charset val="1"/>
        <family val="0"/>
        <color rgb="FF1B5E20"/>
        <sz val="10"/>
      </font>
      <fill>
        <patternFill>
          <bgColor rgb="FFC8E6C9"/>
        </patternFill>
      </fill>
    </dxf>
    <dxf>
      <font>
        <name val="Arial"/>
        <charset val="1"/>
        <family val="0"/>
        <b val="1"/>
        <color rgb="FFF57F17"/>
        <sz val="10"/>
      </font>
      <fill>
        <patternFill>
          <bgColor rgb="FFFFF9C4"/>
        </patternFill>
      </fill>
    </dxf>
    <dxf>
      <font>
        <name val="Arial"/>
        <charset val="1"/>
        <family val="0"/>
        <b val="1"/>
        <color rgb="FFB71C1C"/>
        <sz val="10"/>
      </font>
      <fill>
        <patternFill>
          <bgColor rgb="FFFFCDD2"/>
        </patternFill>
      </fill>
    </dxf>
    <dxf>
      <font>
        <name val="Arial"/>
        <charset val="1"/>
        <family val="0"/>
        <color rgb="FF616161"/>
        <sz val="10"/>
      </font>
      <fill>
        <patternFill>
          <bgColor rgb="FFEEEE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EEEEE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8E6C9"/>
      <rgbColor rgb="FFFFFF99"/>
      <rgbColor rgb="FF99CCFF"/>
      <rgbColor rgb="FFFF99CC"/>
      <rgbColor rgb="FFCC99FF"/>
      <rgbColor rgb="FFFFCDD2"/>
      <rgbColor rgb="FF3366FF"/>
      <rgbColor rgb="FF33CCCC"/>
      <rgbColor rgb="FF99CC00"/>
      <rgbColor rgb="FFFFCC00"/>
      <rgbColor rgb="FFFF9900"/>
      <rgbColor rgb="FFF57F17"/>
      <rgbColor rgb="FF616161"/>
      <rgbColor rgb="FF969696"/>
      <rgbColor rgb="FF1E3A5F"/>
      <rgbColor rgb="FF339966"/>
      <rgbColor rgb="FF003300"/>
      <rgbColor rgb="FF333300"/>
      <rgbColor rgb="FFB71C1C"/>
      <rgbColor rgb="FF99336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3" min="2" style="0" width="10"/>
    <col collapsed="false" customWidth="true" hidden="false" outlineLevel="0" max="4" min="4" style="0" width="14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</row>
    <row r="4" customFormat="false" ht="16.15" hidden="false" customHeight="false" outlineLevel="0" collapsed="false">
      <c r="A4" s="3" t="s">
        <v>2</v>
      </c>
    </row>
    <row r="6" customFormat="false" ht="15" hidden="false" customHeight="false" outlineLevel="0" collapsed="false">
      <c r="A6" s="4" t="s">
        <v>3</v>
      </c>
      <c r="B6" s="4" t="s">
        <v>4</v>
      </c>
      <c r="C6" s="4" t="s">
        <v>5</v>
      </c>
    </row>
    <row r="7" customFormat="false" ht="15" hidden="false" customHeight="false" outlineLevel="0" collapsed="false">
      <c r="A7" s="5" t="s">
        <v>6</v>
      </c>
      <c r="B7" s="6" t="n">
        <f aca="false">COUNTIF('B2 Evidence Log'!E:E,"Ready")</f>
        <v>63</v>
      </c>
      <c r="C7" s="7" t="n">
        <f aca="false">B7/97</f>
        <v>0.649484536082474</v>
      </c>
    </row>
    <row r="8" customFormat="false" ht="15" hidden="false" customHeight="false" outlineLevel="0" collapsed="false">
      <c r="A8" s="8" t="s">
        <v>7</v>
      </c>
      <c r="B8" s="6" t="n">
        <f aca="false">COUNTIF('B2 Evidence Log'!E:E,"Partial")</f>
        <v>17</v>
      </c>
      <c r="C8" s="7" t="n">
        <f aca="false">B8/97</f>
        <v>0.175257731958763</v>
      </c>
    </row>
    <row r="9" customFormat="false" ht="15" hidden="false" customHeight="false" outlineLevel="0" collapsed="false">
      <c r="A9" s="9" t="s">
        <v>8</v>
      </c>
      <c r="B9" s="6" t="n">
        <f aca="false">COUNTIF('B2 Evidence Log'!E:E,"Gap")</f>
        <v>9</v>
      </c>
      <c r="C9" s="7" t="n">
        <f aca="false">B9/97</f>
        <v>0.0927835051546392</v>
      </c>
    </row>
    <row r="10" customFormat="false" ht="15" hidden="false" customHeight="false" outlineLevel="0" collapsed="false">
      <c r="A10" s="10" t="s">
        <v>9</v>
      </c>
      <c r="B10" s="6" t="n">
        <f aca="false">COUNTIF('B2 Evidence Log'!E:E,"N/A")</f>
        <v>8</v>
      </c>
      <c r="C10" s="7" t="n">
        <f aca="false">B10/97</f>
        <v>0.0824742268041237</v>
      </c>
    </row>
    <row r="11" customFormat="false" ht="16.15" hidden="false" customHeight="false" outlineLevel="0" collapsed="false">
      <c r="A11" s="3" t="s">
        <v>10</v>
      </c>
    </row>
    <row r="13" customFormat="false" ht="15" hidden="false" customHeight="false" outlineLevel="0" collapsed="false">
      <c r="A13" s="4" t="s">
        <v>11</v>
      </c>
      <c r="B13" s="4" t="s">
        <v>12</v>
      </c>
      <c r="C13" s="4" t="s">
        <v>6</v>
      </c>
      <c r="D13" s="4" t="s">
        <v>13</v>
      </c>
    </row>
    <row r="14" customFormat="false" ht="15" hidden="false" customHeight="false" outlineLevel="0" collapsed="false">
      <c r="A14" s="11" t="s">
        <v>14</v>
      </c>
      <c r="B14" s="11" t="n">
        <f aca="false">COUNTIF('B2 Evidence Log'!B:B,A14)</f>
        <v>9</v>
      </c>
      <c r="C14" s="11" t="n">
        <f aca="false">COUNTIFS('B2 Evidence Log'!B:B,A14,'B2 Evidence Log'!E:E,"Ready")</f>
        <v>6</v>
      </c>
      <c r="D14" s="11" t="n">
        <f aca="false">COUNTIF('B2 Evidence Log'!B:B,A14)-C14</f>
        <v>3</v>
      </c>
    </row>
    <row r="15" customFormat="false" ht="15" hidden="false" customHeight="false" outlineLevel="0" collapsed="false">
      <c r="A15" s="11" t="s">
        <v>15</v>
      </c>
      <c r="B15" s="11" t="n">
        <f aca="false">COUNTIF('B2 Evidence Log'!B:B,A15)</f>
        <v>13</v>
      </c>
      <c r="C15" s="11" t="n">
        <f aca="false">COUNTIFS('B2 Evidence Log'!B:B,A15,'B2 Evidence Log'!E:E,"Ready")</f>
        <v>9</v>
      </c>
      <c r="D15" s="11" t="n">
        <f aca="false">COUNTIF('B2 Evidence Log'!B:B,A15)-C15</f>
        <v>4</v>
      </c>
    </row>
    <row r="16" customFormat="false" ht="15" hidden="false" customHeight="false" outlineLevel="0" collapsed="false">
      <c r="A16" s="11" t="s">
        <v>16</v>
      </c>
      <c r="B16" s="11" t="n">
        <f aca="false">COUNTIF('B2 Evidence Log'!B:B,A16)</f>
        <v>2</v>
      </c>
      <c r="C16" s="11" t="n">
        <f aca="false">COUNTIFS('B2 Evidence Log'!B:B,A16,'B2 Evidence Log'!E:E,"Ready")</f>
        <v>1</v>
      </c>
      <c r="D16" s="11" t="n">
        <f aca="false">COUNTIF('B2 Evidence Log'!B:B,A16)-C16</f>
        <v>1</v>
      </c>
    </row>
    <row r="17" customFormat="false" ht="15" hidden="false" customHeight="false" outlineLevel="0" collapsed="false">
      <c r="A17" s="11" t="s">
        <v>17</v>
      </c>
      <c r="B17" s="11" t="n">
        <f aca="false">COUNTIF('B2 Evidence Log'!B:B,A17)</f>
        <v>5</v>
      </c>
      <c r="C17" s="11" t="n">
        <f aca="false">COUNTIFS('B2 Evidence Log'!B:B,A17,'B2 Evidence Log'!E:E,"Ready")</f>
        <v>4</v>
      </c>
      <c r="D17" s="11" t="n">
        <f aca="false">COUNTIF('B2 Evidence Log'!B:B,A17)-C17</f>
        <v>1</v>
      </c>
    </row>
    <row r="18" customFormat="false" ht="15" hidden="false" customHeight="false" outlineLevel="0" collapsed="false">
      <c r="A18" s="11" t="s">
        <v>18</v>
      </c>
      <c r="B18" s="11" t="n">
        <f aca="false">COUNTIF('B2 Evidence Log'!B:B,A18)</f>
        <v>5</v>
      </c>
      <c r="C18" s="11" t="n">
        <f aca="false">COUNTIFS('B2 Evidence Log'!B:B,A18,'B2 Evidence Log'!E:E,"Ready")</f>
        <v>3</v>
      </c>
      <c r="D18" s="11" t="n">
        <f aca="false">COUNTIF('B2 Evidence Log'!B:B,A18)-C18</f>
        <v>2</v>
      </c>
    </row>
    <row r="19" customFormat="false" ht="15" hidden="false" customHeight="false" outlineLevel="0" collapsed="false">
      <c r="A19" s="11" t="s">
        <v>19</v>
      </c>
      <c r="B19" s="11" t="n">
        <f aca="false">COUNTIF('B2 Evidence Log'!B:B,A19)</f>
        <v>3</v>
      </c>
      <c r="C19" s="11" t="n">
        <f aca="false">COUNTIFS('B2 Evidence Log'!B:B,A19,'B2 Evidence Log'!E:E,"Ready")</f>
        <v>1</v>
      </c>
      <c r="D19" s="11" t="n">
        <f aca="false">COUNTIF('B2 Evidence Log'!B:B,A19)-C19</f>
        <v>2</v>
      </c>
    </row>
    <row r="20" customFormat="false" ht="15" hidden="false" customHeight="false" outlineLevel="0" collapsed="false">
      <c r="A20" s="11" t="s">
        <v>20</v>
      </c>
      <c r="B20" s="11" t="n">
        <f aca="false">COUNTIF('B2 Evidence Log'!B:B,A20)</f>
        <v>22</v>
      </c>
      <c r="C20" s="11" t="n">
        <f aca="false">COUNTIFS('B2 Evidence Log'!B:B,A20,'B2 Evidence Log'!E:E,"Ready")</f>
        <v>15</v>
      </c>
      <c r="D20" s="11" t="n">
        <f aca="false">COUNTIF('B2 Evidence Log'!B:B,A20)-C20</f>
        <v>7</v>
      </c>
    </row>
    <row r="21" customFormat="false" ht="15" hidden="false" customHeight="false" outlineLevel="0" collapsed="false">
      <c r="A21" s="11" t="s">
        <v>21</v>
      </c>
      <c r="B21" s="11" t="n">
        <f aca="false">COUNTIF('B2 Evidence Log'!B:B,A21)</f>
        <v>7</v>
      </c>
      <c r="C21" s="11" t="n">
        <f aca="false">COUNTIFS('B2 Evidence Log'!B:B,A21,'B2 Evidence Log'!E:E,"Ready")</f>
        <v>4</v>
      </c>
      <c r="D21" s="11" t="n">
        <f aca="false">COUNTIF('B2 Evidence Log'!B:B,A21)-C21</f>
        <v>3</v>
      </c>
    </row>
    <row r="22" customFormat="false" ht="15" hidden="false" customHeight="false" outlineLevel="0" collapsed="false">
      <c r="A22" s="11" t="s">
        <v>22</v>
      </c>
      <c r="B22" s="11" t="n">
        <f aca="false">COUNTIF('B2 Evidence Log'!B:B,A22)</f>
        <v>2</v>
      </c>
      <c r="C22" s="11" t="n">
        <f aca="false">COUNTIFS('B2 Evidence Log'!B:B,A22,'B2 Evidence Log'!E:E,"Ready")</f>
        <v>0</v>
      </c>
      <c r="D22" s="11" t="n">
        <f aca="false">COUNTIF('B2 Evidence Log'!B:B,A22)-C22</f>
        <v>2</v>
      </c>
    </row>
    <row r="23" customFormat="false" ht="15" hidden="false" customHeight="false" outlineLevel="0" collapsed="false">
      <c r="A23" s="11" t="s">
        <v>23</v>
      </c>
      <c r="B23" s="11" t="n">
        <f aca="false">COUNTIF('B2 Evidence Log'!B:B,A23)</f>
        <v>11</v>
      </c>
      <c r="C23" s="11" t="n">
        <f aca="false">COUNTIFS('B2 Evidence Log'!B:B,A23,'B2 Evidence Log'!E:E,"Ready")</f>
        <v>10</v>
      </c>
      <c r="D23" s="11" t="n">
        <f aca="false">COUNTIF('B2 Evidence Log'!B:B,A23)-C23</f>
        <v>1</v>
      </c>
    </row>
    <row r="24" customFormat="false" ht="15" hidden="false" customHeight="false" outlineLevel="0" collapsed="false">
      <c r="A24" s="11" t="s">
        <v>24</v>
      </c>
      <c r="B24" s="11" t="n">
        <f aca="false">COUNTIF('B2 Evidence Log'!B:B,A24)</f>
        <v>3</v>
      </c>
      <c r="C24" s="11" t="n">
        <f aca="false">COUNTIFS('B2 Evidence Log'!B:B,A24,'B2 Evidence Log'!E:E,"Ready")</f>
        <v>0</v>
      </c>
      <c r="D24" s="11" t="n">
        <f aca="false">COUNTIF('B2 Evidence Log'!B:B,A24)-C24</f>
        <v>3</v>
      </c>
    </row>
    <row r="25" customFormat="false" ht="15" hidden="false" customHeight="false" outlineLevel="0" collapsed="false">
      <c r="A25" s="11" t="s">
        <v>25</v>
      </c>
      <c r="B25" s="11" t="n">
        <f aca="false">COUNTIF('B2 Evidence Log'!B:B,A25)</f>
        <v>5</v>
      </c>
      <c r="C25" s="11" t="n">
        <f aca="false">COUNTIFS('B2 Evidence Log'!B:B,A25,'B2 Evidence Log'!E:E,"Ready")</f>
        <v>4</v>
      </c>
      <c r="D25" s="11" t="n">
        <f aca="false">COUNTIF('B2 Evidence Log'!B:B,A25)-C25</f>
        <v>1</v>
      </c>
    </row>
    <row r="26" customFormat="false" ht="15" hidden="false" customHeight="false" outlineLevel="0" collapsed="false">
      <c r="A26" s="11" t="s">
        <v>26</v>
      </c>
      <c r="B26" s="11" t="n">
        <f aca="false">COUNTIF('B2 Evidence Log'!B:B,A26)</f>
        <v>4</v>
      </c>
      <c r="C26" s="11" t="n">
        <f aca="false">COUNTIFS('B2 Evidence Log'!B:B,A26,'B2 Evidence Log'!E:E,"Ready")</f>
        <v>2</v>
      </c>
      <c r="D26" s="11" t="n">
        <f aca="false">COUNTIF('B2 Evidence Log'!B:B,A26)-C26</f>
        <v>2</v>
      </c>
    </row>
    <row r="27" customFormat="false" ht="15" hidden="false" customHeight="false" outlineLevel="0" collapsed="false">
      <c r="A27" s="11" t="s">
        <v>27</v>
      </c>
      <c r="B27" s="11" t="n">
        <f aca="false">COUNTIF('B2 Evidence Log'!B:B,A27)</f>
        <v>6</v>
      </c>
      <c r="C27" s="11" t="n">
        <f aca="false">COUNTIFS('B2 Evidence Log'!B:B,A27,'B2 Evidence Log'!E:E,"Ready")</f>
        <v>4</v>
      </c>
      <c r="D27" s="11" t="n">
        <f aca="false">COUNTIF('B2 Evidence Log'!B:B,A27)-C27</f>
        <v>2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8"/>
    <col collapsed="false" customWidth="true" hidden="false" outlineLevel="0" max="3" min="3" style="0" width="40"/>
    <col collapsed="false" customWidth="true" hidden="false" outlineLevel="0" max="4" min="4" style="0" width="42"/>
    <col collapsed="false" customWidth="true" hidden="false" outlineLevel="0" max="5" min="5" style="0" width="10"/>
    <col collapsed="false" customWidth="true" hidden="false" outlineLevel="0" max="6" min="6" style="0" width="45"/>
    <col collapsed="false" customWidth="true" hidden="false" outlineLevel="0" max="8" min="7" style="0" width="14"/>
    <col collapsed="false" customWidth="true" hidden="false" outlineLevel="0" max="9" min="9" style="0" width="28"/>
  </cols>
  <sheetData>
    <row r="1" customFormat="false" ht="19.7" hidden="false" customHeight="false" outlineLevel="0" collapsed="false">
      <c r="A1" s="12" t="s">
        <v>28</v>
      </c>
      <c r="B1" s="12"/>
      <c r="C1" s="12"/>
      <c r="D1" s="12"/>
      <c r="E1" s="12"/>
      <c r="F1" s="12"/>
      <c r="G1" s="12"/>
      <c r="H1" s="12"/>
      <c r="I1" s="12"/>
    </row>
    <row r="2" customFormat="false" ht="15" hidden="false" customHeight="false" outlineLevel="0" collapsed="false">
      <c r="A2" s="13" t="s">
        <v>29</v>
      </c>
      <c r="B2" s="13"/>
      <c r="C2" s="13"/>
      <c r="D2" s="13"/>
      <c r="E2" s="13"/>
      <c r="F2" s="13"/>
      <c r="G2" s="13"/>
      <c r="H2" s="13"/>
      <c r="I2" s="13"/>
    </row>
    <row r="4" customFormat="false" ht="30" hidden="false" customHeight="true" outlineLevel="0" collapsed="false">
      <c r="A4" s="14" t="s">
        <v>30</v>
      </c>
      <c r="B4" s="14" t="s">
        <v>31</v>
      </c>
      <c r="C4" s="14" t="s">
        <v>32</v>
      </c>
      <c r="D4" s="14" t="s">
        <v>33</v>
      </c>
      <c r="E4" s="14" t="s">
        <v>3</v>
      </c>
      <c r="F4" s="14" t="s">
        <v>34</v>
      </c>
      <c r="G4" s="14" t="s">
        <v>35</v>
      </c>
      <c r="H4" s="14" t="s">
        <v>36</v>
      </c>
      <c r="I4" s="14" t="s">
        <v>37</v>
      </c>
    </row>
    <row r="5" customFormat="false" ht="15" hidden="false" customHeight="false" outlineLevel="0" collapsed="false">
      <c r="A5" s="15" t="s">
        <v>38</v>
      </c>
      <c r="B5" s="15" t="s">
        <v>14</v>
      </c>
      <c r="C5" s="16" t="s">
        <v>39</v>
      </c>
      <c r="D5" s="16" t="s">
        <v>40</v>
      </c>
      <c r="E5" s="15" t="s">
        <v>6</v>
      </c>
      <c r="F5" s="16"/>
      <c r="G5" s="15" t="s">
        <v>41</v>
      </c>
      <c r="H5" s="15"/>
      <c r="I5" s="16"/>
    </row>
    <row r="6" customFormat="false" ht="15" hidden="false" customHeight="false" outlineLevel="0" collapsed="false">
      <c r="A6" s="15" t="s">
        <v>38</v>
      </c>
      <c r="B6" s="15" t="s">
        <v>14</v>
      </c>
      <c r="C6" s="16" t="s">
        <v>42</v>
      </c>
      <c r="D6" s="16" t="s">
        <v>43</v>
      </c>
      <c r="E6" s="15" t="s">
        <v>6</v>
      </c>
      <c r="F6" s="16"/>
      <c r="G6" s="15" t="s">
        <v>41</v>
      </c>
      <c r="H6" s="15"/>
      <c r="I6" s="16"/>
    </row>
    <row r="7" customFormat="false" ht="15" hidden="false" customHeight="false" outlineLevel="0" collapsed="false">
      <c r="A7" s="15" t="s">
        <v>38</v>
      </c>
      <c r="B7" s="15" t="s">
        <v>14</v>
      </c>
      <c r="C7" s="16" t="s">
        <v>44</v>
      </c>
      <c r="D7" s="16" t="s">
        <v>45</v>
      </c>
      <c r="E7" s="15" t="s">
        <v>6</v>
      </c>
      <c r="F7" s="16"/>
      <c r="G7" s="15" t="s">
        <v>41</v>
      </c>
      <c r="H7" s="15"/>
      <c r="I7" s="16"/>
    </row>
    <row r="8" customFormat="false" ht="23.85" hidden="false" customHeight="false" outlineLevel="0" collapsed="false">
      <c r="A8" s="15" t="s">
        <v>46</v>
      </c>
      <c r="B8" s="15" t="s">
        <v>14</v>
      </c>
      <c r="C8" s="16" t="s">
        <v>47</v>
      </c>
      <c r="D8" s="16" t="s">
        <v>48</v>
      </c>
      <c r="E8" s="15" t="s">
        <v>6</v>
      </c>
      <c r="F8" s="16"/>
      <c r="G8" s="15" t="s">
        <v>49</v>
      </c>
      <c r="H8" s="15"/>
      <c r="I8" s="16"/>
    </row>
    <row r="9" customFormat="false" ht="23.85" hidden="false" customHeight="false" outlineLevel="0" collapsed="false">
      <c r="A9" s="15" t="s">
        <v>46</v>
      </c>
      <c r="B9" s="15" t="s">
        <v>14</v>
      </c>
      <c r="C9" s="16" t="s">
        <v>50</v>
      </c>
      <c r="D9" s="16" t="s">
        <v>51</v>
      </c>
      <c r="E9" s="15" t="s">
        <v>7</v>
      </c>
      <c r="F9" s="16" t="s">
        <v>52</v>
      </c>
      <c r="G9" s="15" t="s">
        <v>53</v>
      </c>
      <c r="H9" s="15" t="s">
        <v>54</v>
      </c>
      <c r="I9" s="16"/>
    </row>
    <row r="10" customFormat="false" ht="15" hidden="false" customHeight="false" outlineLevel="0" collapsed="false">
      <c r="A10" s="15" t="s">
        <v>55</v>
      </c>
      <c r="B10" s="15" t="s">
        <v>14</v>
      </c>
      <c r="C10" s="16" t="s">
        <v>56</v>
      </c>
      <c r="D10" s="16" t="s">
        <v>57</v>
      </c>
      <c r="E10" s="15" t="s">
        <v>6</v>
      </c>
      <c r="F10" s="16"/>
      <c r="G10" s="15" t="s">
        <v>41</v>
      </c>
      <c r="H10" s="15"/>
      <c r="I10" s="16"/>
    </row>
    <row r="11" customFormat="false" ht="15" hidden="false" customHeight="false" outlineLevel="0" collapsed="false">
      <c r="A11" s="15" t="s">
        <v>58</v>
      </c>
      <c r="B11" s="15" t="s">
        <v>14</v>
      </c>
      <c r="C11" s="16" t="s">
        <v>59</v>
      </c>
      <c r="D11" s="16" t="s">
        <v>59</v>
      </c>
      <c r="E11" s="15" t="s">
        <v>6</v>
      </c>
      <c r="F11" s="16"/>
      <c r="G11" s="15" t="s">
        <v>41</v>
      </c>
      <c r="H11" s="15"/>
      <c r="I11" s="16"/>
    </row>
    <row r="12" customFormat="false" ht="23.85" hidden="false" customHeight="false" outlineLevel="0" collapsed="false">
      <c r="A12" s="15" t="s">
        <v>58</v>
      </c>
      <c r="B12" s="15" t="s">
        <v>14</v>
      </c>
      <c r="C12" s="16" t="s">
        <v>60</v>
      </c>
      <c r="D12" s="16" t="s">
        <v>61</v>
      </c>
      <c r="E12" s="15" t="s">
        <v>9</v>
      </c>
      <c r="F12" s="16" t="s">
        <v>62</v>
      </c>
      <c r="G12" s="15" t="s">
        <v>41</v>
      </c>
      <c r="H12" s="15"/>
      <c r="I12" s="16"/>
    </row>
    <row r="13" customFormat="false" ht="23.85" hidden="false" customHeight="false" outlineLevel="0" collapsed="false">
      <c r="A13" s="15" t="s">
        <v>63</v>
      </c>
      <c r="B13" s="15" t="s">
        <v>14</v>
      </c>
      <c r="C13" s="16" t="s">
        <v>64</v>
      </c>
      <c r="D13" s="16" t="s">
        <v>65</v>
      </c>
      <c r="E13" s="15" t="s">
        <v>7</v>
      </c>
      <c r="F13" s="16" t="s">
        <v>66</v>
      </c>
      <c r="G13" s="15" t="s">
        <v>41</v>
      </c>
      <c r="H13" s="15" t="s">
        <v>67</v>
      </c>
      <c r="I13" s="16"/>
    </row>
    <row r="14" customFormat="false" ht="15" hidden="false" customHeight="false" outlineLevel="0" collapsed="false">
      <c r="A14" s="15" t="s">
        <v>68</v>
      </c>
      <c r="B14" s="15" t="s">
        <v>15</v>
      </c>
      <c r="C14" s="16" t="s">
        <v>69</v>
      </c>
      <c r="D14" s="16" t="s">
        <v>70</v>
      </c>
      <c r="E14" s="15" t="s">
        <v>6</v>
      </c>
      <c r="F14" s="16"/>
      <c r="G14" s="15" t="s">
        <v>41</v>
      </c>
      <c r="H14" s="15"/>
      <c r="I14" s="16"/>
    </row>
    <row r="15" customFormat="false" ht="15" hidden="false" customHeight="false" outlineLevel="0" collapsed="false">
      <c r="A15" s="15" t="s">
        <v>68</v>
      </c>
      <c r="B15" s="15" t="s">
        <v>15</v>
      </c>
      <c r="C15" s="16" t="s">
        <v>71</v>
      </c>
      <c r="D15" s="16" t="s">
        <v>72</v>
      </c>
      <c r="E15" s="15" t="s">
        <v>6</v>
      </c>
      <c r="F15" s="16"/>
      <c r="G15" s="15" t="s">
        <v>41</v>
      </c>
      <c r="H15" s="15"/>
      <c r="I15" s="16"/>
    </row>
    <row r="16" customFormat="false" ht="23.85" hidden="false" customHeight="false" outlineLevel="0" collapsed="false">
      <c r="A16" s="15" t="s">
        <v>68</v>
      </c>
      <c r="B16" s="15" t="s">
        <v>15</v>
      </c>
      <c r="C16" s="16" t="s">
        <v>73</v>
      </c>
      <c r="D16" s="16" t="s">
        <v>74</v>
      </c>
      <c r="E16" s="15" t="s">
        <v>6</v>
      </c>
      <c r="F16" s="16"/>
      <c r="G16" s="15" t="s">
        <v>41</v>
      </c>
      <c r="H16" s="15"/>
      <c r="I16" s="16"/>
    </row>
    <row r="17" customFormat="false" ht="23.85" hidden="false" customHeight="false" outlineLevel="0" collapsed="false">
      <c r="A17" s="15" t="s">
        <v>75</v>
      </c>
      <c r="B17" s="15" t="s">
        <v>15</v>
      </c>
      <c r="C17" s="16" t="s">
        <v>76</v>
      </c>
      <c r="D17" s="16" t="s">
        <v>77</v>
      </c>
      <c r="E17" s="15" t="s">
        <v>6</v>
      </c>
      <c r="F17" s="16"/>
      <c r="G17" s="15" t="s">
        <v>49</v>
      </c>
      <c r="H17" s="15"/>
      <c r="I17" s="16"/>
    </row>
    <row r="18" customFormat="false" ht="35.05" hidden="false" customHeight="false" outlineLevel="0" collapsed="false">
      <c r="A18" s="15" t="s">
        <v>75</v>
      </c>
      <c r="B18" s="15" t="s">
        <v>15</v>
      </c>
      <c r="C18" s="16" t="s">
        <v>78</v>
      </c>
      <c r="D18" s="16" t="s">
        <v>79</v>
      </c>
      <c r="E18" s="15" t="s">
        <v>9</v>
      </c>
      <c r="F18" s="16" t="s">
        <v>80</v>
      </c>
      <c r="G18" s="15" t="s">
        <v>49</v>
      </c>
      <c r="H18" s="15"/>
      <c r="I18" s="16"/>
    </row>
    <row r="19" customFormat="false" ht="23.85" hidden="false" customHeight="false" outlineLevel="0" collapsed="false">
      <c r="A19" s="15" t="s">
        <v>75</v>
      </c>
      <c r="B19" s="15" t="s">
        <v>15</v>
      </c>
      <c r="C19" s="16" t="s">
        <v>81</v>
      </c>
      <c r="D19" s="16" t="s">
        <v>82</v>
      </c>
      <c r="E19" s="15" t="s">
        <v>9</v>
      </c>
      <c r="F19" s="16" t="s">
        <v>83</v>
      </c>
      <c r="G19" s="15" t="s">
        <v>53</v>
      </c>
      <c r="H19" s="15" t="s">
        <v>67</v>
      </c>
      <c r="I19" s="16"/>
    </row>
    <row r="20" customFormat="false" ht="23.85" hidden="false" customHeight="false" outlineLevel="0" collapsed="false">
      <c r="A20" s="15" t="s">
        <v>75</v>
      </c>
      <c r="B20" s="15" t="s">
        <v>15</v>
      </c>
      <c r="C20" s="16" t="s">
        <v>84</v>
      </c>
      <c r="D20" s="16" t="s">
        <v>85</v>
      </c>
      <c r="E20" s="15" t="s">
        <v>6</v>
      </c>
      <c r="F20" s="16" t="s">
        <v>86</v>
      </c>
      <c r="G20" s="15" t="s">
        <v>53</v>
      </c>
      <c r="H20" s="15" t="s">
        <v>54</v>
      </c>
      <c r="I20" s="16"/>
    </row>
    <row r="21" customFormat="false" ht="23.85" hidden="false" customHeight="false" outlineLevel="0" collapsed="false">
      <c r="A21" s="15" t="s">
        <v>87</v>
      </c>
      <c r="B21" s="15" t="s">
        <v>15</v>
      </c>
      <c r="C21" s="16" t="s">
        <v>88</v>
      </c>
      <c r="D21" s="16" t="s">
        <v>89</v>
      </c>
      <c r="E21" s="15" t="s">
        <v>9</v>
      </c>
      <c r="F21" s="16" t="s">
        <v>90</v>
      </c>
      <c r="G21" s="15" t="s">
        <v>91</v>
      </c>
      <c r="H21" s="15"/>
      <c r="I21" s="16"/>
    </row>
    <row r="22" customFormat="false" ht="35.05" hidden="false" customHeight="false" outlineLevel="0" collapsed="false">
      <c r="A22" s="15" t="s">
        <v>87</v>
      </c>
      <c r="B22" s="15" t="s">
        <v>15</v>
      </c>
      <c r="C22" s="16" t="s">
        <v>92</v>
      </c>
      <c r="D22" s="16" t="s">
        <v>93</v>
      </c>
      <c r="E22" s="15" t="s">
        <v>8</v>
      </c>
      <c r="F22" s="16" t="s">
        <v>94</v>
      </c>
      <c r="G22" s="15" t="s">
        <v>49</v>
      </c>
      <c r="H22" s="15" t="s">
        <v>67</v>
      </c>
      <c r="I22" s="16"/>
    </row>
    <row r="23" customFormat="false" ht="15" hidden="false" customHeight="false" outlineLevel="0" collapsed="false">
      <c r="A23" s="15" t="s">
        <v>95</v>
      </c>
      <c r="B23" s="15" t="s">
        <v>15</v>
      </c>
      <c r="C23" s="16" t="s">
        <v>96</v>
      </c>
      <c r="D23" s="16" t="s">
        <v>97</v>
      </c>
      <c r="E23" s="15" t="s">
        <v>6</v>
      </c>
      <c r="F23" s="16"/>
      <c r="G23" s="15" t="s">
        <v>49</v>
      </c>
      <c r="H23" s="15"/>
      <c r="I23" s="16"/>
    </row>
    <row r="24" customFormat="false" ht="23.85" hidden="false" customHeight="false" outlineLevel="0" collapsed="false">
      <c r="A24" s="15" t="s">
        <v>95</v>
      </c>
      <c r="B24" s="15" t="s">
        <v>15</v>
      </c>
      <c r="C24" s="16" t="s">
        <v>98</v>
      </c>
      <c r="D24" s="16" t="s">
        <v>99</v>
      </c>
      <c r="E24" s="15" t="s">
        <v>6</v>
      </c>
      <c r="F24" s="16" t="s">
        <v>100</v>
      </c>
      <c r="G24" s="15" t="s">
        <v>49</v>
      </c>
      <c r="H24" s="15"/>
      <c r="I24" s="16"/>
    </row>
    <row r="25" customFormat="false" ht="15" hidden="false" customHeight="false" outlineLevel="0" collapsed="false">
      <c r="A25" s="15" t="s">
        <v>101</v>
      </c>
      <c r="B25" s="15" t="s">
        <v>15</v>
      </c>
      <c r="C25" s="16" t="s">
        <v>102</v>
      </c>
      <c r="D25" s="16" t="s">
        <v>103</v>
      </c>
      <c r="E25" s="15" t="s">
        <v>6</v>
      </c>
      <c r="F25" s="16"/>
      <c r="G25" s="15" t="s">
        <v>49</v>
      </c>
      <c r="H25" s="15"/>
      <c r="I25" s="16"/>
    </row>
    <row r="26" customFormat="false" ht="23.85" hidden="false" customHeight="false" outlineLevel="0" collapsed="false">
      <c r="A26" s="15" t="s">
        <v>101</v>
      </c>
      <c r="B26" s="15" t="s">
        <v>15</v>
      </c>
      <c r="C26" s="16" t="s">
        <v>104</v>
      </c>
      <c r="D26" s="16" t="s">
        <v>105</v>
      </c>
      <c r="E26" s="15" t="s">
        <v>6</v>
      </c>
      <c r="F26" s="16" t="s">
        <v>106</v>
      </c>
      <c r="G26" s="15" t="s">
        <v>49</v>
      </c>
      <c r="H26" s="15"/>
      <c r="I26" s="16"/>
    </row>
    <row r="27" customFormat="false" ht="23.85" hidden="false" customHeight="false" outlineLevel="0" collapsed="false">
      <c r="A27" s="15" t="s">
        <v>107</v>
      </c>
      <c r="B27" s="15" t="s">
        <v>16</v>
      </c>
      <c r="C27" s="16" t="s">
        <v>108</v>
      </c>
      <c r="D27" s="16" t="s">
        <v>109</v>
      </c>
      <c r="E27" s="15" t="s">
        <v>6</v>
      </c>
      <c r="F27" s="16"/>
      <c r="G27" s="15" t="s">
        <v>91</v>
      </c>
      <c r="H27" s="15"/>
      <c r="I27" s="16"/>
    </row>
    <row r="28" customFormat="false" ht="35.05" hidden="false" customHeight="false" outlineLevel="0" collapsed="false">
      <c r="A28" s="15" t="s">
        <v>107</v>
      </c>
      <c r="B28" s="15" t="s">
        <v>16</v>
      </c>
      <c r="C28" s="16" t="s">
        <v>110</v>
      </c>
      <c r="D28" s="16" t="s">
        <v>111</v>
      </c>
      <c r="E28" s="15" t="s">
        <v>8</v>
      </c>
      <c r="F28" s="16" t="s">
        <v>112</v>
      </c>
      <c r="G28" s="15" t="s">
        <v>49</v>
      </c>
      <c r="H28" s="15" t="s">
        <v>67</v>
      </c>
      <c r="I28" s="16"/>
    </row>
    <row r="29" customFormat="false" ht="15" hidden="false" customHeight="false" outlineLevel="0" collapsed="false">
      <c r="A29" s="15" t="s">
        <v>113</v>
      </c>
      <c r="B29" s="15" t="s">
        <v>17</v>
      </c>
      <c r="C29" s="16" t="s">
        <v>114</v>
      </c>
      <c r="D29" s="16" t="s">
        <v>115</v>
      </c>
      <c r="E29" s="15" t="s">
        <v>6</v>
      </c>
      <c r="F29" s="16"/>
      <c r="G29" s="15" t="s">
        <v>41</v>
      </c>
      <c r="H29" s="15"/>
      <c r="I29" s="16"/>
    </row>
    <row r="30" customFormat="false" ht="35.05" hidden="false" customHeight="false" outlineLevel="0" collapsed="false">
      <c r="A30" s="15" t="s">
        <v>116</v>
      </c>
      <c r="B30" s="15" t="s">
        <v>17</v>
      </c>
      <c r="C30" s="16" t="s">
        <v>117</v>
      </c>
      <c r="D30" s="16" t="s">
        <v>118</v>
      </c>
      <c r="E30" s="15" t="s">
        <v>6</v>
      </c>
      <c r="F30" s="16" t="s">
        <v>119</v>
      </c>
      <c r="G30" s="15" t="s">
        <v>91</v>
      </c>
      <c r="H30" s="15" t="s">
        <v>67</v>
      </c>
      <c r="I30" s="16"/>
    </row>
    <row r="31" customFormat="false" ht="35.05" hidden="false" customHeight="false" outlineLevel="0" collapsed="false">
      <c r="A31" s="15" t="s">
        <v>120</v>
      </c>
      <c r="B31" s="15" t="s">
        <v>17</v>
      </c>
      <c r="C31" s="16" t="s">
        <v>121</v>
      </c>
      <c r="D31" s="16" t="s">
        <v>122</v>
      </c>
      <c r="E31" s="15" t="s">
        <v>7</v>
      </c>
      <c r="F31" s="16" t="s">
        <v>123</v>
      </c>
      <c r="G31" s="15" t="s">
        <v>91</v>
      </c>
      <c r="H31" s="15" t="s">
        <v>54</v>
      </c>
      <c r="I31" s="16"/>
    </row>
    <row r="32" customFormat="false" ht="15" hidden="false" customHeight="false" outlineLevel="0" collapsed="false">
      <c r="A32" s="15" t="s">
        <v>124</v>
      </c>
      <c r="B32" s="15" t="s">
        <v>17</v>
      </c>
      <c r="C32" s="16" t="s">
        <v>125</v>
      </c>
      <c r="D32" s="16" t="s">
        <v>126</v>
      </c>
      <c r="E32" s="15" t="s">
        <v>6</v>
      </c>
      <c r="F32" s="16" t="s">
        <v>127</v>
      </c>
      <c r="G32" s="15" t="s">
        <v>91</v>
      </c>
      <c r="H32" s="15" t="s">
        <v>128</v>
      </c>
      <c r="I32" s="16"/>
    </row>
    <row r="33" customFormat="false" ht="23.85" hidden="false" customHeight="false" outlineLevel="0" collapsed="false">
      <c r="A33" s="15" t="s">
        <v>129</v>
      </c>
      <c r="B33" s="15" t="s">
        <v>17</v>
      </c>
      <c r="C33" s="16" t="s">
        <v>130</v>
      </c>
      <c r="D33" s="16" t="s">
        <v>131</v>
      </c>
      <c r="E33" s="15" t="s">
        <v>6</v>
      </c>
      <c r="F33" s="16"/>
      <c r="G33" s="15" t="s">
        <v>41</v>
      </c>
      <c r="H33" s="15"/>
      <c r="I33" s="16"/>
    </row>
    <row r="34" customFormat="false" ht="23.85" hidden="false" customHeight="false" outlineLevel="0" collapsed="false">
      <c r="A34" s="15" t="s">
        <v>132</v>
      </c>
      <c r="B34" s="15" t="s">
        <v>18</v>
      </c>
      <c r="C34" s="16" t="s">
        <v>133</v>
      </c>
      <c r="D34" s="16" t="s">
        <v>134</v>
      </c>
      <c r="E34" s="15" t="s">
        <v>7</v>
      </c>
      <c r="F34" s="16" t="s">
        <v>135</v>
      </c>
      <c r="G34" s="15" t="s">
        <v>91</v>
      </c>
      <c r="H34" s="15" t="s">
        <v>54</v>
      </c>
      <c r="I34" s="16"/>
    </row>
    <row r="35" customFormat="false" ht="15" hidden="false" customHeight="false" outlineLevel="0" collapsed="false">
      <c r="A35" s="15" t="s">
        <v>132</v>
      </c>
      <c r="B35" s="15" t="s">
        <v>18</v>
      </c>
      <c r="C35" s="16" t="s">
        <v>136</v>
      </c>
      <c r="D35" s="16" t="s">
        <v>137</v>
      </c>
      <c r="E35" s="15" t="s">
        <v>6</v>
      </c>
      <c r="F35" s="16"/>
      <c r="G35" s="15" t="s">
        <v>91</v>
      </c>
      <c r="H35" s="15"/>
      <c r="I35" s="16"/>
    </row>
    <row r="36" customFormat="false" ht="23.85" hidden="false" customHeight="false" outlineLevel="0" collapsed="false">
      <c r="A36" s="15" t="s">
        <v>138</v>
      </c>
      <c r="B36" s="15" t="s">
        <v>18</v>
      </c>
      <c r="C36" s="16" t="s">
        <v>139</v>
      </c>
      <c r="D36" s="16" t="s">
        <v>140</v>
      </c>
      <c r="E36" s="15" t="s">
        <v>6</v>
      </c>
      <c r="F36" s="16"/>
      <c r="G36" s="15" t="s">
        <v>91</v>
      </c>
      <c r="H36" s="15"/>
      <c r="I36" s="16"/>
    </row>
    <row r="37" customFormat="false" ht="15" hidden="false" customHeight="false" outlineLevel="0" collapsed="false">
      <c r="A37" s="15" t="s">
        <v>141</v>
      </c>
      <c r="B37" s="15" t="s">
        <v>18</v>
      </c>
      <c r="C37" s="16" t="s">
        <v>142</v>
      </c>
      <c r="D37" s="16" t="s">
        <v>143</v>
      </c>
      <c r="E37" s="15" t="s">
        <v>6</v>
      </c>
      <c r="F37" s="16"/>
      <c r="G37" s="15" t="s">
        <v>49</v>
      </c>
      <c r="H37" s="15"/>
      <c r="I37" s="16"/>
    </row>
    <row r="38" customFormat="false" ht="23.85" hidden="false" customHeight="false" outlineLevel="0" collapsed="false">
      <c r="A38" s="15" t="s">
        <v>141</v>
      </c>
      <c r="B38" s="15" t="s">
        <v>18</v>
      </c>
      <c r="C38" s="16" t="s">
        <v>144</v>
      </c>
      <c r="D38" s="16" t="s">
        <v>145</v>
      </c>
      <c r="E38" s="15" t="s">
        <v>7</v>
      </c>
      <c r="F38" s="16" t="s">
        <v>146</v>
      </c>
      <c r="G38" s="15" t="s">
        <v>91</v>
      </c>
      <c r="H38" s="15" t="s">
        <v>67</v>
      </c>
      <c r="I38" s="16"/>
    </row>
    <row r="39" customFormat="false" ht="35.05" hidden="false" customHeight="false" outlineLevel="0" collapsed="false">
      <c r="A39" s="15" t="s">
        <v>147</v>
      </c>
      <c r="B39" s="15" t="s">
        <v>19</v>
      </c>
      <c r="C39" s="16" t="s">
        <v>148</v>
      </c>
      <c r="D39" s="16" t="s">
        <v>149</v>
      </c>
      <c r="E39" s="15" t="s">
        <v>6</v>
      </c>
      <c r="F39" s="16" t="s">
        <v>150</v>
      </c>
      <c r="G39" s="15" t="s">
        <v>91</v>
      </c>
      <c r="H39" s="15"/>
      <c r="I39" s="16"/>
    </row>
    <row r="40" customFormat="false" ht="23.85" hidden="false" customHeight="false" outlineLevel="0" collapsed="false">
      <c r="A40" s="15" t="s">
        <v>147</v>
      </c>
      <c r="B40" s="15" t="s">
        <v>19</v>
      </c>
      <c r="C40" s="16" t="s">
        <v>151</v>
      </c>
      <c r="D40" s="16" t="s">
        <v>152</v>
      </c>
      <c r="E40" s="15" t="s">
        <v>8</v>
      </c>
      <c r="F40" s="16" t="s">
        <v>153</v>
      </c>
      <c r="G40" s="15" t="s">
        <v>49</v>
      </c>
      <c r="H40" s="15" t="s">
        <v>54</v>
      </c>
      <c r="I40" s="16"/>
    </row>
    <row r="41" customFormat="false" ht="23.85" hidden="false" customHeight="false" outlineLevel="0" collapsed="false">
      <c r="A41" s="15" t="s">
        <v>147</v>
      </c>
      <c r="B41" s="15" t="s">
        <v>19</v>
      </c>
      <c r="C41" s="16" t="s">
        <v>154</v>
      </c>
      <c r="D41" s="16" t="s">
        <v>155</v>
      </c>
      <c r="E41" s="15" t="s">
        <v>7</v>
      </c>
      <c r="F41" s="16" t="s">
        <v>156</v>
      </c>
      <c r="G41" s="15" t="s">
        <v>91</v>
      </c>
      <c r="H41" s="15" t="s">
        <v>54</v>
      </c>
      <c r="I41" s="16"/>
    </row>
    <row r="42" customFormat="false" ht="35.05" hidden="false" customHeight="false" outlineLevel="0" collapsed="false">
      <c r="A42" s="15" t="s">
        <v>157</v>
      </c>
      <c r="B42" s="15" t="s">
        <v>20</v>
      </c>
      <c r="C42" s="16" t="s">
        <v>158</v>
      </c>
      <c r="D42" s="16" t="s">
        <v>159</v>
      </c>
      <c r="E42" s="15" t="s">
        <v>6</v>
      </c>
      <c r="F42" s="16"/>
      <c r="G42" s="15" t="s">
        <v>41</v>
      </c>
      <c r="H42" s="15"/>
      <c r="I42" s="16"/>
    </row>
    <row r="43" customFormat="false" ht="23.85" hidden="false" customHeight="false" outlineLevel="0" collapsed="false">
      <c r="A43" s="15" t="s">
        <v>160</v>
      </c>
      <c r="B43" s="15" t="s">
        <v>20</v>
      </c>
      <c r="C43" s="16" t="s">
        <v>161</v>
      </c>
      <c r="D43" s="16" t="s">
        <v>162</v>
      </c>
      <c r="E43" s="15" t="s">
        <v>6</v>
      </c>
      <c r="F43" s="16"/>
      <c r="G43" s="15" t="s">
        <v>49</v>
      </c>
      <c r="H43" s="15"/>
      <c r="I43" s="16"/>
    </row>
    <row r="44" customFormat="false" ht="23.85" hidden="false" customHeight="false" outlineLevel="0" collapsed="false">
      <c r="A44" s="15" t="s">
        <v>160</v>
      </c>
      <c r="B44" s="15" t="s">
        <v>20</v>
      </c>
      <c r="C44" s="16" t="s">
        <v>163</v>
      </c>
      <c r="D44" s="16" t="s">
        <v>164</v>
      </c>
      <c r="E44" s="15" t="s">
        <v>6</v>
      </c>
      <c r="F44" s="16"/>
      <c r="G44" s="15" t="s">
        <v>41</v>
      </c>
      <c r="H44" s="15"/>
      <c r="I44" s="16"/>
    </row>
    <row r="45" customFormat="false" ht="15" hidden="false" customHeight="false" outlineLevel="0" collapsed="false">
      <c r="A45" s="15" t="s">
        <v>160</v>
      </c>
      <c r="B45" s="15" t="s">
        <v>20</v>
      </c>
      <c r="C45" s="16" t="s">
        <v>165</v>
      </c>
      <c r="D45" s="16" t="s">
        <v>72</v>
      </c>
      <c r="E45" s="15" t="s">
        <v>6</v>
      </c>
      <c r="F45" s="16"/>
      <c r="G45" s="15" t="s">
        <v>41</v>
      </c>
      <c r="H45" s="15"/>
      <c r="I45" s="16"/>
    </row>
    <row r="46" customFormat="false" ht="23.85" hidden="false" customHeight="false" outlineLevel="0" collapsed="false">
      <c r="A46" s="15" t="s">
        <v>166</v>
      </c>
      <c r="B46" s="15" t="s">
        <v>20</v>
      </c>
      <c r="C46" s="16" t="s">
        <v>167</v>
      </c>
      <c r="D46" s="16" t="s">
        <v>168</v>
      </c>
      <c r="E46" s="15" t="s">
        <v>8</v>
      </c>
      <c r="F46" s="16" t="s">
        <v>169</v>
      </c>
      <c r="G46" s="15" t="s">
        <v>41</v>
      </c>
      <c r="H46" s="15" t="s">
        <v>54</v>
      </c>
      <c r="I46" s="16"/>
    </row>
    <row r="47" customFormat="false" ht="23.85" hidden="false" customHeight="false" outlineLevel="0" collapsed="false">
      <c r="A47" s="15" t="s">
        <v>170</v>
      </c>
      <c r="B47" s="15" t="s">
        <v>20</v>
      </c>
      <c r="C47" s="16" t="s">
        <v>171</v>
      </c>
      <c r="D47" s="16" t="s">
        <v>172</v>
      </c>
      <c r="E47" s="15" t="s">
        <v>6</v>
      </c>
      <c r="F47" s="16"/>
      <c r="G47" s="15" t="s">
        <v>49</v>
      </c>
      <c r="H47" s="15"/>
      <c r="I47" s="16"/>
    </row>
    <row r="48" customFormat="false" ht="35.05" hidden="false" customHeight="false" outlineLevel="0" collapsed="false">
      <c r="A48" s="15" t="s">
        <v>170</v>
      </c>
      <c r="B48" s="15" t="s">
        <v>20</v>
      </c>
      <c r="C48" s="16" t="s">
        <v>173</v>
      </c>
      <c r="D48" s="16" t="s">
        <v>174</v>
      </c>
      <c r="E48" s="15" t="s">
        <v>9</v>
      </c>
      <c r="F48" s="16" t="s">
        <v>175</v>
      </c>
      <c r="G48" s="15" t="s">
        <v>49</v>
      </c>
      <c r="H48" s="15"/>
      <c r="I48" s="16"/>
    </row>
    <row r="49" customFormat="false" ht="23.85" hidden="false" customHeight="false" outlineLevel="0" collapsed="false">
      <c r="A49" s="15" t="s">
        <v>176</v>
      </c>
      <c r="B49" s="15" t="s">
        <v>20</v>
      </c>
      <c r="C49" s="16" t="s">
        <v>177</v>
      </c>
      <c r="D49" s="16" t="s">
        <v>178</v>
      </c>
      <c r="E49" s="15" t="s">
        <v>6</v>
      </c>
      <c r="F49" s="16"/>
      <c r="G49" s="15" t="s">
        <v>53</v>
      </c>
      <c r="H49" s="15"/>
      <c r="I49" s="16"/>
    </row>
    <row r="50" customFormat="false" ht="23.85" hidden="false" customHeight="false" outlineLevel="0" collapsed="false">
      <c r="A50" s="15" t="s">
        <v>176</v>
      </c>
      <c r="B50" s="15" t="s">
        <v>20</v>
      </c>
      <c r="C50" s="16" t="s">
        <v>179</v>
      </c>
      <c r="D50" s="16" t="s">
        <v>180</v>
      </c>
      <c r="E50" s="15" t="s">
        <v>6</v>
      </c>
      <c r="F50" s="16"/>
      <c r="G50" s="15" t="s">
        <v>49</v>
      </c>
      <c r="H50" s="15"/>
      <c r="I50" s="16"/>
    </row>
    <row r="51" customFormat="false" ht="35.05" hidden="false" customHeight="false" outlineLevel="0" collapsed="false">
      <c r="A51" s="15" t="s">
        <v>181</v>
      </c>
      <c r="B51" s="15" t="s">
        <v>20</v>
      </c>
      <c r="C51" s="16" t="s">
        <v>182</v>
      </c>
      <c r="D51" s="16" t="s">
        <v>183</v>
      </c>
      <c r="E51" s="15" t="s">
        <v>7</v>
      </c>
      <c r="F51" s="16" t="s">
        <v>184</v>
      </c>
      <c r="G51" s="15" t="s">
        <v>49</v>
      </c>
      <c r="H51" s="15" t="s">
        <v>67</v>
      </c>
      <c r="I51" s="16"/>
    </row>
    <row r="52" customFormat="false" ht="23.85" hidden="false" customHeight="false" outlineLevel="0" collapsed="false">
      <c r="A52" s="15" t="s">
        <v>181</v>
      </c>
      <c r="B52" s="15" t="s">
        <v>20</v>
      </c>
      <c r="C52" s="16" t="s">
        <v>185</v>
      </c>
      <c r="D52" s="16" t="s">
        <v>186</v>
      </c>
      <c r="E52" s="15" t="s">
        <v>6</v>
      </c>
      <c r="F52" s="16" t="s">
        <v>187</v>
      </c>
      <c r="G52" s="15" t="s">
        <v>53</v>
      </c>
      <c r="H52" s="15"/>
      <c r="I52" s="16"/>
    </row>
    <row r="53" customFormat="false" ht="23.85" hidden="false" customHeight="false" outlineLevel="0" collapsed="false">
      <c r="A53" s="15" t="s">
        <v>181</v>
      </c>
      <c r="B53" s="15" t="s">
        <v>20</v>
      </c>
      <c r="C53" s="16" t="s">
        <v>188</v>
      </c>
      <c r="D53" s="16" t="s">
        <v>189</v>
      </c>
      <c r="E53" s="15" t="s">
        <v>8</v>
      </c>
      <c r="F53" s="16" t="s">
        <v>190</v>
      </c>
      <c r="G53" s="15" t="s">
        <v>53</v>
      </c>
      <c r="H53" s="15" t="s">
        <v>67</v>
      </c>
      <c r="I53" s="16"/>
    </row>
    <row r="54" customFormat="false" ht="15" hidden="false" customHeight="false" outlineLevel="0" collapsed="false">
      <c r="A54" s="15" t="s">
        <v>191</v>
      </c>
      <c r="B54" s="15" t="s">
        <v>20</v>
      </c>
      <c r="C54" s="16" t="s">
        <v>192</v>
      </c>
      <c r="D54" s="16" t="s">
        <v>193</v>
      </c>
      <c r="E54" s="15" t="s">
        <v>6</v>
      </c>
      <c r="F54" s="16"/>
      <c r="G54" s="15" t="s">
        <v>49</v>
      </c>
      <c r="H54" s="15"/>
      <c r="I54" s="16"/>
    </row>
    <row r="55" customFormat="false" ht="23.85" hidden="false" customHeight="false" outlineLevel="0" collapsed="false">
      <c r="A55" s="15" t="s">
        <v>191</v>
      </c>
      <c r="B55" s="15" t="s">
        <v>20</v>
      </c>
      <c r="C55" s="16" t="s">
        <v>194</v>
      </c>
      <c r="D55" s="16" t="s">
        <v>195</v>
      </c>
      <c r="E55" s="15" t="s">
        <v>7</v>
      </c>
      <c r="F55" s="16" t="s">
        <v>196</v>
      </c>
      <c r="G55" s="15" t="s">
        <v>91</v>
      </c>
      <c r="H55" s="15" t="s">
        <v>54</v>
      </c>
      <c r="I55" s="16"/>
    </row>
    <row r="56" customFormat="false" ht="15" hidden="false" customHeight="false" outlineLevel="0" collapsed="false">
      <c r="A56" s="15" t="s">
        <v>197</v>
      </c>
      <c r="B56" s="15" t="s">
        <v>20</v>
      </c>
      <c r="C56" s="16" t="s">
        <v>198</v>
      </c>
      <c r="D56" s="16" t="s">
        <v>199</v>
      </c>
      <c r="E56" s="15" t="s">
        <v>6</v>
      </c>
      <c r="F56" s="16"/>
      <c r="G56" s="15" t="s">
        <v>49</v>
      </c>
      <c r="H56" s="15"/>
      <c r="I56" s="16"/>
    </row>
    <row r="57" customFormat="false" ht="15" hidden="false" customHeight="false" outlineLevel="0" collapsed="false">
      <c r="A57" s="15" t="s">
        <v>197</v>
      </c>
      <c r="B57" s="15" t="s">
        <v>20</v>
      </c>
      <c r="C57" s="16" t="s">
        <v>200</v>
      </c>
      <c r="D57" s="16" t="s">
        <v>201</v>
      </c>
      <c r="E57" s="15" t="s">
        <v>6</v>
      </c>
      <c r="F57" s="16"/>
      <c r="G57" s="15" t="s">
        <v>49</v>
      </c>
      <c r="H57" s="15"/>
      <c r="I57" s="16"/>
    </row>
    <row r="58" customFormat="false" ht="15" hidden="false" customHeight="false" outlineLevel="0" collapsed="false">
      <c r="A58" s="15" t="s">
        <v>197</v>
      </c>
      <c r="B58" s="15" t="s">
        <v>20</v>
      </c>
      <c r="C58" s="16" t="s">
        <v>202</v>
      </c>
      <c r="D58" s="16" t="s">
        <v>203</v>
      </c>
      <c r="E58" s="15" t="s">
        <v>6</v>
      </c>
      <c r="F58" s="16" t="s">
        <v>204</v>
      </c>
      <c r="G58" s="15" t="s">
        <v>53</v>
      </c>
      <c r="H58" s="15"/>
      <c r="I58" s="16"/>
    </row>
    <row r="59" customFormat="false" ht="23.85" hidden="false" customHeight="false" outlineLevel="0" collapsed="false">
      <c r="A59" s="15" t="s">
        <v>205</v>
      </c>
      <c r="B59" s="15" t="s">
        <v>20</v>
      </c>
      <c r="C59" s="16" t="s">
        <v>206</v>
      </c>
      <c r="D59" s="16" t="s">
        <v>207</v>
      </c>
      <c r="E59" s="15" t="s">
        <v>7</v>
      </c>
      <c r="F59" s="16" t="s">
        <v>208</v>
      </c>
      <c r="G59" s="15" t="s">
        <v>91</v>
      </c>
      <c r="H59" s="15" t="s">
        <v>67</v>
      </c>
      <c r="I59" s="16"/>
    </row>
    <row r="60" customFormat="false" ht="35.05" hidden="false" customHeight="false" outlineLevel="0" collapsed="false">
      <c r="A60" s="15" t="s">
        <v>205</v>
      </c>
      <c r="B60" s="15" t="s">
        <v>20</v>
      </c>
      <c r="C60" s="16" t="s">
        <v>209</v>
      </c>
      <c r="D60" s="16" t="s">
        <v>210</v>
      </c>
      <c r="E60" s="15" t="s">
        <v>7</v>
      </c>
      <c r="F60" s="16" t="s">
        <v>211</v>
      </c>
      <c r="G60" s="15" t="s">
        <v>53</v>
      </c>
      <c r="H60" s="15" t="s">
        <v>67</v>
      </c>
      <c r="I60" s="16"/>
    </row>
    <row r="61" customFormat="false" ht="35.05" hidden="false" customHeight="false" outlineLevel="0" collapsed="false">
      <c r="A61" s="15" t="s">
        <v>212</v>
      </c>
      <c r="B61" s="15" t="s">
        <v>20</v>
      </c>
      <c r="C61" s="16" t="s">
        <v>213</v>
      </c>
      <c r="D61" s="16" t="s">
        <v>214</v>
      </c>
      <c r="E61" s="15" t="s">
        <v>6</v>
      </c>
      <c r="F61" s="16"/>
      <c r="G61" s="15" t="s">
        <v>49</v>
      </c>
      <c r="H61" s="15"/>
      <c r="I61" s="16"/>
    </row>
    <row r="62" customFormat="false" ht="23.85" hidden="false" customHeight="false" outlineLevel="0" collapsed="false">
      <c r="A62" s="15" t="s">
        <v>212</v>
      </c>
      <c r="B62" s="15" t="s">
        <v>20</v>
      </c>
      <c r="C62" s="16" t="s">
        <v>215</v>
      </c>
      <c r="D62" s="16" t="s">
        <v>216</v>
      </c>
      <c r="E62" s="15" t="s">
        <v>6</v>
      </c>
      <c r="F62" s="16" t="s">
        <v>217</v>
      </c>
      <c r="G62" s="15" t="s">
        <v>41</v>
      </c>
      <c r="H62" s="15" t="s">
        <v>128</v>
      </c>
      <c r="I62" s="16"/>
    </row>
    <row r="63" customFormat="false" ht="15" hidden="false" customHeight="false" outlineLevel="0" collapsed="false">
      <c r="A63" s="15" t="s">
        <v>212</v>
      </c>
      <c r="B63" s="15" t="s">
        <v>20</v>
      </c>
      <c r="C63" s="16" t="s">
        <v>218</v>
      </c>
      <c r="D63" s="16" t="s">
        <v>219</v>
      </c>
      <c r="E63" s="15" t="s">
        <v>6</v>
      </c>
      <c r="F63" s="16" t="s">
        <v>220</v>
      </c>
      <c r="G63" s="15" t="s">
        <v>49</v>
      </c>
      <c r="H63" s="15"/>
      <c r="I63" s="16"/>
    </row>
    <row r="64" customFormat="false" ht="23.85" hidden="false" customHeight="false" outlineLevel="0" collapsed="false">
      <c r="A64" s="15" t="s">
        <v>221</v>
      </c>
      <c r="B64" s="15" t="s">
        <v>21</v>
      </c>
      <c r="C64" s="16" t="s">
        <v>222</v>
      </c>
      <c r="D64" s="16" t="s">
        <v>223</v>
      </c>
      <c r="E64" s="15" t="s">
        <v>6</v>
      </c>
      <c r="F64" s="16"/>
      <c r="G64" s="15" t="s">
        <v>41</v>
      </c>
      <c r="H64" s="15"/>
      <c r="I64" s="16"/>
    </row>
    <row r="65" customFormat="false" ht="23.85" hidden="false" customHeight="false" outlineLevel="0" collapsed="false">
      <c r="A65" s="15" t="s">
        <v>221</v>
      </c>
      <c r="B65" s="15" t="s">
        <v>21</v>
      </c>
      <c r="C65" s="16" t="s">
        <v>224</v>
      </c>
      <c r="D65" s="16" t="s">
        <v>225</v>
      </c>
      <c r="E65" s="15" t="s">
        <v>6</v>
      </c>
      <c r="F65" s="16" t="s">
        <v>226</v>
      </c>
      <c r="G65" s="15" t="s">
        <v>49</v>
      </c>
      <c r="H65" s="15" t="s">
        <v>54</v>
      </c>
      <c r="I65" s="16"/>
    </row>
    <row r="66" customFormat="false" ht="23.85" hidden="false" customHeight="false" outlineLevel="0" collapsed="false">
      <c r="A66" s="15" t="s">
        <v>221</v>
      </c>
      <c r="B66" s="15" t="s">
        <v>21</v>
      </c>
      <c r="C66" s="16" t="s">
        <v>227</v>
      </c>
      <c r="D66" s="16" t="s">
        <v>228</v>
      </c>
      <c r="E66" s="15" t="s">
        <v>7</v>
      </c>
      <c r="F66" s="16" t="s">
        <v>229</v>
      </c>
      <c r="G66" s="15" t="s">
        <v>49</v>
      </c>
      <c r="H66" s="15" t="s">
        <v>67</v>
      </c>
      <c r="I66" s="16"/>
    </row>
    <row r="67" customFormat="false" ht="15" hidden="false" customHeight="false" outlineLevel="0" collapsed="false">
      <c r="A67" s="15" t="s">
        <v>221</v>
      </c>
      <c r="B67" s="15" t="s">
        <v>21</v>
      </c>
      <c r="C67" s="16" t="s">
        <v>230</v>
      </c>
      <c r="D67" s="16" t="s">
        <v>231</v>
      </c>
      <c r="E67" s="15" t="s">
        <v>6</v>
      </c>
      <c r="F67" s="16"/>
      <c r="G67" s="15" t="s">
        <v>41</v>
      </c>
      <c r="H67" s="15"/>
      <c r="I67" s="16"/>
    </row>
    <row r="68" customFormat="false" ht="35.05" hidden="false" customHeight="false" outlineLevel="0" collapsed="false">
      <c r="A68" s="15" t="s">
        <v>221</v>
      </c>
      <c r="B68" s="15" t="s">
        <v>21</v>
      </c>
      <c r="C68" s="16" t="s">
        <v>232</v>
      </c>
      <c r="D68" s="16" t="s">
        <v>233</v>
      </c>
      <c r="E68" s="15" t="s">
        <v>8</v>
      </c>
      <c r="F68" s="16" t="s">
        <v>234</v>
      </c>
      <c r="G68" s="15" t="s">
        <v>41</v>
      </c>
      <c r="H68" s="15" t="s">
        <v>54</v>
      </c>
      <c r="I68" s="16"/>
    </row>
    <row r="69" customFormat="false" ht="23.85" hidden="false" customHeight="false" outlineLevel="0" collapsed="false">
      <c r="A69" s="15" t="s">
        <v>221</v>
      </c>
      <c r="B69" s="15" t="s">
        <v>21</v>
      </c>
      <c r="C69" s="16" t="s">
        <v>235</v>
      </c>
      <c r="D69" s="16" t="s">
        <v>236</v>
      </c>
      <c r="E69" s="15" t="s">
        <v>6</v>
      </c>
      <c r="F69" s="16"/>
      <c r="G69" s="15" t="s">
        <v>91</v>
      </c>
      <c r="H69" s="15"/>
      <c r="I69" s="16"/>
    </row>
    <row r="70" customFormat="false" ht="23.85" hidden="false" customHeight="false" outlineLevel="0" collapsed="false">
      <c r="A70" s="15" t="s">
        <v>221</v>
      </c>
      <c r="B70" s="15" t="s">
        <v>21</v>
      </c>
      <c r="C70" s="16" t="s">
        <v>237</v>
      </c>
      <c r="D70" s="16" t="s">
        <v>238</v>
      </c>
      <c r="E70" s="15" t="s">
        <v>8</v>
      </c>
      <c r="F70" s="16" t="s">
        <v>239</v>
      </c>
      <c r="G70" s="15" t="s">
        <v>49</v>
      </c>
      <c r="H70" s="15" t="s">
        <v>67</v>
      </c>
      <c r="I70" s="16"/>
    </row>
    <row r="71" customFormat="false" ht="46.25" hidden="false" customHeight="false" outlineLevel="0" collapsed="false">
      <c r="A71" s="15" t="s">
        <v>240</v>
      </c>
      <c r="B71" s="15" t="s">
        <v>22</v>
      </c>
      <c r="C71" s="16" t="s">
        <v>241</v>
      </c>
      <c r="D71" s="16" t="s">
        <v>242</v>
      </c>
      <c r="E71" s="15" t="s">
        <v>9</v>
      </c>
      <c r="F71" s="16" t="s">
        <v>243</v>
      </c>
      <c r="G71" s="15" t="s">
        <v>53</v>
      </c>
      <c r="H71" s="15" t="s">
        <v>54</v>
      </c>
      <c r="I71" s="16"/>
    </row>
    <row r="72" customFormat="false" ht="15" hidden="false" customHeight="false" outlineLevel="0" collapsed="false">
      <c r="A72" s="15" t="s">
        <v>240</v>
      </c>
      <c r="B72" s="15" t="s">
        <v>22</v>
      </c>
      <c r="C72" s="16" t="s">
        <v>244</v>
      </c>
      <c r="D72" s="16" t="s">
        <v>245</v>
      </c>
      <c r="E72" s="15" t="s">
        <v>9</v>
      </c>
      <c r="F72" s="16" t="s">
        <v>246</v>
      </c>
      <c r="G72" s="15" t="s">
        <v>41</v>
      </c>
      <c r="H72" s="15"/>
      <c r="I72" s="16"/>
    </row>
    <row r="73" customFormat="false" ht="15" hidden="false" customHeight="false" outlineLevel="0" collapsed="false">
      <c r="A73" s="15" t="s">
        <v>247</v>
      </c>
      <c r="B73" s="15" t="s">
        <v>23</v>
      </c>
      <c r="C73" s="16" t="s">
        <v>248</v>
      </c>
      <c r="D73" s="16" t="s">
        <v>249</v>
      </c>
      <c r="E73" s="15" t="s">
        <v>6</v>
      </c>
      <c r="F73" s="16"/>
      <c r="G73" s="15" t="s">
        <v>41</v>
      </c>
      <c r="H73" s="15"/>
      <c r="I73" s="16"/>
    </row>
    <row r="74" customFormat="false" ht="15" hidden="false" customHeight="false" outlineLevel="0" collapsed="false">
      <c r="A74" s="15" t="s">
        <v>247</v>
      </c>
      <c r="B74" s="15" t="s">
        <v>23</v>
      </c>
      <c r="C74" s="16" t="s">
        <v>250</v>
      </c>
      <c r="D74" s="16" t="s">
        <v>251</v>
      </c>
      <c r="E74" s="15" t="s">
        <v>6</v>
      </c>
      <c r="F74" s="16"/>
      <c r="G74" s="15" t="s">
        <v>41</v>
      </c>
      <c r="H74" s="15"/>
      <c r="I74" s="16"/>
    </row>
    <row r="75" customFormat="false" ht="23.85" hidden="false" customHeight="false" outlineLevel="0" collapsed="false">
      <c r="A75" s="15" t="s">
        <v>247</v>
      </c>
      <c r="B75" s="15" t="s">
        <v>23</v>
      </c>
      <c r="C75" s="16" t="s">
        <v>252</v>
      </c>
      <c r="D75" s="16" t="s">
        <v>253</v>
      </c>
      <c r="E75" s="15" t="s">
        <v>6</v>
      </c>
      <c r="F75" s="16"/>
      <c r="G75" s="15" t="s">
        <v>41</v>
      </c>
      <c r="H75" s="15"/>
      <c r="I75" s="16"/>
    </row>
    <row r="76" customFormat="false" ht="23.85" hidden="false" customHeight="false" outlineLevel="0" collapsed="false">
      <c r="A76" s="15" t="s">
        <v>254</v>
      </c>
      <c r="B76" s="15" t="s">
        <v>23</v>
      </c>
      <c r="C76" s="16" t="s">
        <v>255</v>
      </c>
      <c r="D76" s="16" t="s">
        <v>256</v>
      </c>
      <c r="E76" s="15" t="s">
        <v>6</v>
      </c>
      <c r="F76" s="16"/>
      <c r="G76" s="15" t="s">
        <v>49</v>
      </c>
      <c r="H76" s="15"/>
      <c r="I76" s="16"/>
    </row>
    <row r="77" customFormat="false" ht="15" hidden="false" customHeight="false" outlineLevel="0" collapsed="false">
      <c r="A77" s="15" t="s">
        <v>254</v>
      </c>
      <c r="B77" s="15" t="s">
        <v>23</v>
      </c>
      <c r="C77" s="16" t="s">
        <v>257</v>
      </c>
      <c r="D77" s="16" t="s">
        <v>258</v>
      </c>
      <c r="E77" s="15" t="s">
        <v>6</v>
      </c>
      <c r="F77" s="16"/>
      <c r="G77" s="15" t="s">
        <v>49</v>
      </c>
      <c r="H77" s="15"/>
      <c r="I77" s="16"/>
    </row>
    <row r="78" customFormat="false" ht="23.85" hidden="false" customHeight="false" outlineLevel="0" collapsed="false">
      <c r="A78" s="15" t="s">
        <v>259</v>
      </c>
      <c r="B78" s="15" t="s">
        <v>23</v>
      </c>
      <c r="C78" s="16" t="s">
        <v>260</v>
      </c>
      <c r="D78" s="16" t="s">
        <v>261</v>
      </c>
      <c r="E78" s="15" t="s">
        <v>6</v>
      </c>
      <c r="F78" s="16"/>
      <c r="G78" s="15" t="s">
        <v>49</v>
      </c>
      <c r="H78" s="15"/>
      <c r="I78" s="16"/>
    </row>
    <row r="79" customFormat="false" ht="23.85" hidden="false" customHeight="false" outlineLevel="0" collapsed="false">
      <c r="A79" s="15" t="s">
        <v>262</v>
      </c>
      <c r="B79" s="15" t="s">
        <v>23</v>
      </c>
      <c r="C79" s="16" t="s">
        <v>263</v>
      </c>
      <c r="D79" s="16" t="s">
        <v>264</v>
      </c>
      <c r="E79" s="15" t="s">
        <v>6</v>
      </c>
      <c r="F79" s="16"/>
      <c r="G79" s="15" t="s">
        <v>49</v>
      </c>
      <c r="H79" s="15"/>
      <c r="I79" s="16"/>
    </row>
    <row r="80" customFormat="false" ht="23.85" hidden="false" customHeight="false" outlineLevel="0" collapsed="false">
      <c r="A80" s="15" t="s">
        <v>262</v>
      </c>
      <c r="B80" s="15" t="s">
        <v>23</v>
      </c>
      <c r="C80" s="16" t="s">
        <v>265</v>
      </c>
      <c r="D80" s="16" t="s">
        <v>266</v>
      </c>
      <c r="E80" s="15" t="s">
        <v>7</v>
      </c>
      <c r="F80" s="16" t="s">
        <v>267</v>
      </c>
      <c r="G80" s="15" t="s">
        <v>41</v>
      </c>
      <c r="H80" s="15" t="s">
        <v>54</v>
      </c>
      <c r="I80" s="16"/>
    </row>
    <row r="81" customFormat="false" ht="23.85" hidden="false" customHeight="false" outlineLevel="0" collapsed="false">
      <c r="A81" s="15" t="s">
        <v>262</v>
      </c>
      <c r="B81" s="15" t="s">
        <v>23</v>
      </c>
      <c r="C81" s="16" t="s">
        <v>56</v>
      </c>
      <c r="D81" s="16" t="s">
        <v>268</v>
      </c>
      <c r="E81" s="15" t="s">
        <v>6</v>
      </c>
      <c r="F81" s="16"/>
      <c r="G81" s="15" t="s">
        <v>41</v>
      </c>
      <c r="H81" s="15"/>
      <c r="I81" s="16"/>
    </row>
    <row r="82" customFormat="false" ht="23.85" hidden="false" customHeight="false" outlineLevel="0" collapsed="false">
      <c r="A82" s="15" t="s">
        <v>262</v>
      </c>
      <c r="B82" s="15" t="s">
        <v>23</v>
      </c>
      <c r="C82" s="16" t="s">
        <v>269</v>
      </c>
      <c r="D82" s="16" t="s">
        <v>270</v>
      </c>
      <c r="E82" s="15" t="s">
        <v>6</v>
      </c>
      <c r="F82" s="16" t="s">
        <v>271</v>
      </c>
      <c r="G82" s="15" t="s">
        <v>91</v>
      </c>
      <c r="H82" s="15" t="s">
        <v>128</v>
      </c>
      <c r="I82" s="16"/>
    </row>
    <row r="83" customFormat="false" ht="35.05" hidden="false" customHeight="false" outlineLevel="0" collapsed="false">
      <c r="A83" s="15" t="s">
        <v>272</v>
      </c>
      <c r="B83" s="15" t="s">
        <v>23</v>
      </c>
      <c r="C83" s="16" t="s">
        <v>273</v>
      </c>
      <c r="D83" s="16" t="s">
        <v>274</v>
      </c>
      <c r="E83" s="15" t="s">
        <v>6</v>
      </c>
      <c r="F83" s="16"/>
      <c r="G83" s="15" t="s">
        <v>53</v>
      </c>
      <c r="H83" s="15"/>
      <c r="I83" s="16"/>
    </row>
    <row r="84" customFormat="false" ht="35.05" hidden="false" customHeight="false" outlineLevel="0" collapsed="false">
      <c r="A84" s="15" t="s">
        <v>275</v>
      </c>
      <c r="B84" s="15" t="s">
        <v>24</v>
      </c>
      <c r="C84" s="16" t="s">
        <v>276</v>
      </c>
      <c r="D84" s="16" t="s">
        <v>277</v>
      </c>
      <c r="E84" s="15" t="s">
        <v>8</v>
      </c>
      <c r="F84" s="16" t="s">
        <v>278</v>
      </c>
      <c r="G84" s="15" t="s">
        <v>49</v>
      </c>
      <c r="H84" s="15" t="s">
        <v>67</v>
      </c>
      <c r="I84" s="16"/>
    </row>
    <row r="85" customFormat="false" ht="35.05" hidden="false" customHeight="false" outlineLevel="0" collapsed="false">
      <c r="A85" s="15" t="s">
        <v>275</v>
      </c>
      <c r="B85" s="15" t="s">
        <v>24</v>
      </c>
      <c r="C85" s="16" t="s">
        <v>279</v>
      </c>
      <c r="D85" s="16" t="s">
        <v>280</v>
      </c>
      <c r="E85" s="15" t="s">
        <v>7</v>
      </c>
      <c r="F85" s="16" t="s">
        <v>281</v>
      </c>
      <c r="G85" s="15" t="s">
        <v>41</v>
      </c>
      <c r="H85" s="15" t="s">
        <v>67</v>
      </c>
      <c r="I85" s="16"/>
    </row>
    <row r="86" customFormat="false" ht="23.85" hidden="false" customHeight="false" outlineLevel="0" collapsed="false">
      <c r="A86" s="15" t="s">
        <v>275</v>
      </c>
      <c r="B86" s="15" t="s">
        <v>24</v>
      </c>
      <c r="C86" s="16" t="s">
        <v>282</v>
      </c>
      <c r="D86" s="16" t="s">
        <v>283</v>
      </c>
      <c r="E86" s="15" t="s">
        <v>7</v>
      </c>
      <c r="F86" s="16" t="s">
        <v>284</v>
      </c>
      <c r="G86" s="15" t="s">
        <v>49</v>
      </c>
      <c r="H86" s="15" t="s">
        <v>54</v>
      </c>
      <c r="I86" s="16"/>
    </row>
    <row r="87" customFormat="false" ht="23.85" hidden="false" customHeight="false" outlineLevel="0" collapsed="false">
      <c r="A87" s="15" t="s">
        <v>285</v>
      </c>
      <c r="B87" s="15" t="s">
        <v>25</v>
      </c>
      <c r="C87" s="16" t="s">
        <v>286</v>
      </c>
      <c r="D87" s="16" t="s">
        <v>287</v>
      </c>
      <c r="E87" s="15" t="s">
        <v>6</v>
      </c>
      <c r="F87" s="16"/>
      <c r="G87" s="15" t="s">
        <v>91</v>
      </c>
      <c r="H87" s="15"/>
      <c r="I87" s="16"/>
    </row>
    <row r="88" customFormat="false" ht="15" hidden="false" customHeight="false" outlineLevel="0" collapsed="false">
      <c r="A88" s="15" t="s">
        <v>285</v>
      </c>
      <c r="B88" s="15" t="s">
        <v>25</v>
      </c>
      <c r="C88" s="16" t="s">
        <v>288</v>
      </c>
      <c r="D88" s="16" t="s">
        <v>289</v>
      </c>
      <c r="E88" s="15" t="s">
        <v>6</v>
      </c>
      <c r="F88" s="16"/>
      <c r="G88" s="15" t="s">
        <v>49</v>
      </c>
      <c r="H88" s="15"/>
      <c r="I88" s="16"/>
    </row>
    <row r="89" customFormat="false" ht="15" hidden="false" customHeight="false" outlineLevel="0" collapsed="false">
      <c r="A89" s="15" t="s">
        <v>285</v>
      </c>
      <c r="B89" s="15" t="s">
        <v>25</v>
      </c>
      <c r="C89" s="16" t="s">
        <v>290</v>
      </c>
      <c r="D89" s="16" t="s">
        <v>291</v>
      </c>
      <c r="E89" s="15" t="s">
        <v>6</v>
      </c>
      <c r="F89" s="16"/>
      <c r="G89" s="15" t="s">
        <v>91</v>
      </c>
      <c r="H89" s="15"/>
      <c r="I89" s="16"/>
    </row>
    <row r="90" customFormat="false" ht="15" hidden="false" customHeight="false" outlineLevel="0" collapsed="false">
      <c r="A90" s="15" t="s">
        <v>292</v>
      </c>
      <c r="B90" s="15" t="s">
        <v>25</v>
      </c>
      <c r="C90" s="16" t="s">
        <v>293</v>
      </c>
      <c r="D90" s="16" t="s">
        <v>294</v>
      </c>
      <c r="E90" s="15" t="s">
        <v>6</v>
      </c>
      <c r="F90" s="16"/>
      <c r="G90" s="15" t="s">
        <v>91</v>
      </c>
      <c r="H90" s="15"/>
      <c r="I90" s="16"/>
    </row>
    <row r="91" customFormat="false" ht="35.05" hidden="false" customHeight="false" outlineLevel="0" collapsed="false">
      <c r="A91" s="15" t="s">
        <v>292</v>
      </c>
      <c r="B91" s="15" t="s">
        <v>25</v>
      </c>
      <c r="C91" s="16" t="s">
        <v>295</v>
      </c>
      <c r="D91" s="16" t="s">
        <v>296</v>
      </c>
      <c r="E91" s="15" t="s">
        <v>8</v>
      </c>
      <c r="F91" s="16" t="s">
        <v>297</v>
      </c>
      <c r="G91" s="15" t="s">
        <v>91</v>
      </c>
      <c r="H91" s="15" t="s">
        <v>67</v>
      </c>
      <c r="I91" s="16"/>
    </row>
    <row r="92" customFormat="false" ht="23.85" hidden="false" customHeight="false" outlineLevel="0" collapsed="false">
      <c r="A92" s="15" t="s">
        <v>298</v>
      </c>
      <c r="B92" s="15" t="s">
        <v>26</v>
      </c>
      <c r="C92" s="16" t="s">
        <v>299</v>
      </c>
      <c r="D92" s="16" t="s">
        <v>300</v>
      </c>
      <c r="E92" s="15" t="s">
        <v>9</v>
      </c>
      <c r="F92" s="16" t="s">
        <v>246</v>
      </c>
      <c r="G92" s="15" t="s">
        <v>49</v>
      </c>
      <c r="H92" s="15"/>
      <c r="I92" s="16"/>
    </row>
    <row r="93" customFormat="false" ht="23.85" hidden="false" customHeight="false" outlineLevel="0" collapsed="false">
      <c r="A93" s="15" t="s">
        <v>301</v>
      </c>
      <c r="B93" s="15" t="s">
        <v>26</v>
      </c>
      <c r="C93" s="16" t="s">
        <v>302</v>
      </c>
      <c r="D93" s="16" t="s">
        <v>303</v>
      </c>
      <c r="E93" s="15" t="s">
        <v>7</v>
      </c>
      <c r="F93" s="16" t="s">
        <v>304</v>
      </c>
      <c r="G93" s="15" t="s">
        <v>91</v>
      </c>
      <c r="H93" s="15" t="s">
        <v>67</v>
      </c>
      <c r="I93" s="16"/>
    </row>
    <row r="94" customFormat="false" ht="23.85" hidden="false" customHeight="false" outlineLevel="0" collapsed="false">
      <c r="A94" s="15" t="s">
        <v>305</v>
      </c>
      <c r="B94" s="15" t="s">
        <v>26</v>
      </c>
      <c r="C94" s="16" t="s">
        <v>306</v>
      </c>
      <c r="D94" s="16" t="s">
        <v>307</v>
      </c>
      <c r="E94" s="15" t="s">
        <v>6</v>
      </c>
      <c r="F94" s="16"/>
      <c r="G94" s="15" t="s">
        <v>91</v>
      </c>
      <c r="H94" s="15"/>
      <c r="I94" s="16"/>
    </row>
    <row r="95" customFormat="false" ht="23.85" hidden="false" customHeight="false" outlineLevel="0" collapsed="false">
      <c r="A95" s="15" t="s">
        <v>308</v>
      </c>
      <c r="B95" s="15" t="s">
        <v>26</v>
      </c>
      <c r="C95" s="16" t="s">
        <v>309</v>
      </c>
      <c r="D95" s="16" t="s">
        <v>310</v>
      </c>
      <c r="E95" s="15" t="s">
        <v>6</v>
      </c>
      <c r="F95" s="16"/>
      <c r="G95" s="15" t="s">
        <v>91</v>
      </c>
      <c r="H95" s="15"/>
      <c r="I95" s="16"/>
    </row>
    <row r="96" customFormat="false" ht="23.85" hidden="false" customHeight="false" outlineLevel="0" collapsed="false">
      <c r="A96" s="15" t="s">
        <v>311</v>
      </c>
      <c r="B96" s="15" t="s">
        <v>27</v>
      </c>
      <c r="C96" s="16" t="s">
        <v>312</v>
      </c>
      <c r="D96" s="16" t="s">
        <v>313</v>
      </c>
      <c r="E96" s="15" t="s">
        <v>6</v>
      </c>
      <c r="F96" s="16" t="s">
        <v>314</v>
      </c>
      <c r="G96" s="15" t="s">
        <v>53</v>
      </c>
      <c r="H96" s="15"/>
      <c r="I96" s="16"/>
    </row>
    <row r="97" customFormat="false" ht="15" hidden="false" customHeight="false" outlineLevel="0" collapsed="false">
      <c r="A97" s="15" t="s">
        <v>311</v>
      </c>
      <c r="B97" s="15" t="s">
        <v>27</v>
      </c>
      <c r="C97" s="16" t="s">
        <v>315</v>
      </c>
      <c r="D97" s="16" t="s">
        <v>316</v>
      </c>
      <c r="E97" s="15" t="s">
        <v>6</v>
      </c>
      <c r="F97" s="16"/>
      <c r="G97" s="15" t="s">
        <v>53</v>
      </c>
      <c r="H97" s="15"/>
      <c r="I97" s="16"/>
    </row>
    <row r="98" customFormat="false" ht="35.05" hidden="false" customHeight="false" outlineLevel="0" collapsed="false">
      <c r="A98" s="15" t="s">
        <v>311</v>
      </c>
      <c r="B98" s="15" t="s">
        <v>27</v>
      </c>
      <c r="C98" s="16" t="s">
        <v>317</v>
      </c>
      <c r="D98" s="16" t="s">
        <v>318</v>
      </c>
      <c r="E98" s="15" t="s">
        <v>7</v>
      </c>
      <c r="F98" s="16" t="s">
        <v>319</v>
      </c>
      <c r="G98" s="15" t="s">
        <v>53</v>
      </c>
      <c r="H98" s="15" t="s">
        <v>54</v>
      </c>
      <c r="I98" s="16"/>
    </row>
    <row r="99" customFormat="false" ht="15" hidden="false" customHeight="false" outlineLevel="0" collapsed="false">
      <c r="A99" s="15" t="s">
        <v>311</v>
      </c>
      <c r="B99" s="15" t="s">
        <v>27</v>
      </c>
      <c r="C99" s="16" t="s">
        <v>320</v>
      </c>
      <c r="D99" s="16" t="s">
        <v>321</v>
      </c>
      <c r="E99" s="15" t="s">
        <v>6</v>
      </c>
      <c r="F99" s="16" t="s">
        <v>322</v>
      </c>
      <c r="G99" s="15" t="s">
        <v>53</v>
      </c>
      <c r="H99" s="15"/>
      <c r="I99" s="16"/>
    </row>
    <row r="100" customFormat="false" ht="35.05" hidden="false" customHeight="false" outlineLevel="0" collapsed="false">
      <c r="A100" s="15" t="s">
        <v>311</v>
      </c>
      <c r="B100" s="15" t="s">
        <v>27</v>
      </c>
      <c r="C100" s="16" t="s">
        <v>323</v>
      </c>
      <c r="D100" s="16" t="s">
        <v>324</v>
      </c>
      <c r="E100" s="15" t="s">
        <v>7</v>
      </c>
      <c r="F100" s="16" t="s">
        <v>325</v>
      </c>
      <c r="G100" s="15" t="s">
        <v>53</v>
      </c>
      <c r="H100" s="15" t="s">
        <v>54</v>
      </c>
      <c r="I100" s="16"/>
    </row>
    <row r="101" customFormat="false" ht="23.85" hidden="false" customHeight="false" outlineLevel="0" collapsed="false">
      <c r="A101" s="15" t="s">
        <v>311</v>
      </c>
      <c r="B101" s="15" t="s">
        <v>27</v>
      </c>
      <c r="C101" s="16" t="s">
        <v>326</v>
      </c>
      <c r="D101" s="16" t="s">
        <v>327</v>
      </c>
      <c r="E101" s="15" t="s">
        <v>6</v>
      </c>
      <c r="F101" s="16" t="s">
        <v>328</v>
      </c>
      <c r="G101" s="15" t="s">
        <v>53</v>
      </c>
      <c r="H101" s="15"/>
      <c r="I101" s="16"/>
    </row>
  </sheetData>
  <autoFilter ref="A4:I101"/>
  <mergeCells count="2">
    <mergeCell ref="A1:I1"/>
    <mergeCell ref="A2:I2"/>
  </mergeCells>
  <conditionalFormatting sqref="E5:E101">
    <cfRule type="cellIs" priority="2" operator="equal" aboveAverage="0" equalAverage="0" bottom="0" percent="0" rank="0" text="" dxfId="11">
      <formula>"Ready"</formula>
    </cfRule>
    <cfRule type="cellIs" priority="3" operator="equal" aboveAverage="0" equalAverage="0" bottom="0" percent="0" rank="0" text="" dxfId="12">
      <formula>"Partial"</formula>
    </cfRule>
    <cfRule type="cellIs" priority="4" operator="equal" aboveAverage="0" equalAverage="0" bottom="0" percent="0" rank="0" text="" dxfId="13">
      <formula>"Gap"</formula>
    </cfRule>
    <cfRule type="cellIs" priority="5" operator="equal" aboveAverage="0" equalAverage="0" bottom="0" percent="0" rank="0" text="" dxfId="14">
      <formula>"N/A"</formula>
    </cfRule>
  </conditionalFormatting>
  <dataValidations count="1">
    <dataValidation allowBlank="true" errorStyle="stop" operator="between" showDropDown="false" showErrorMessage="false" showInputMessage="false" sqref="E5:E101" type="list">
      <formula1>"Ready,Partial,Gap,N/A"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2026-04-24T20:35:31Z</dcterms:created>
  <dc:creator>openpyxl</dc:creator>
  <dc:description/>
  <dc:language>en-US</dc:language>
  <cp:lastModifiedBy/>
  <dcterms:modified xsi:type="dcterms:W3CDTF">2026-04-24T20:35:31Z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